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779" activeTab="0"/>
  </bookViews>
  <sheets>
    <sheet name="封面" sheetId="1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<sst xmlns="http://schemas.openxmlformats.org/spreadsheetml/2006/main" count="265" uniqueCount="176">
  <si>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</si>
  <si>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</si>
  <si>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</si>
  <si>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</si>
  <si>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</si>
  <si>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</si>
  <si>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</si>
  <si>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</si>
  <si>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</si>
  <si>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</si>
  <si>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</si>
  <si>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</si>
  <si>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</si>
  <si>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</si>
  <si>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</si>
  <si>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</si>
  <si>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</si>
  <si>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</si>
  <si>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</si>
  <si>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</si>
  <si>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</si>
  <si>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</si>
  <si>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</si>
  <si>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</si>
  <si>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</si>
  <si>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</si>
  <si>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</si>
  <si>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</si>
  <si>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</si>
  <si>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</si>
  <si>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</si>
  <si>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</si>
  <si>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</si>
  <si>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</si>
  <si>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</si>
  <si>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</si>
  <si>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</si>
  <si>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</si>
  <si>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</si>
  <si>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</si>
  <si>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</si>
  <si>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</si>
  <si>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</si>
  <si>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</si>
  <si>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</si>
  <si>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</si>
  <si>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</si>
  <si>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</si>
  <si>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</si>
  <si>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</si>
  <si>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</si>
  <si>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</si>
  <si>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</si>
  <si>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</si>
  <si>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</si>
  <si>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</si>
  <si>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</si>
  <si>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</si>
  <si>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</si>
  <si>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</si>
  <si>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</si>
  <si>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</si>
  <si>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</si>
  <si>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</si>
  <si>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</si>
  <si>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</si>
  <si>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</si>
  <si>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</si>
  <si>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</si>
  <si>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</si>
  <si>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</si>
  <si>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</si>
  <si>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</si>
  <si>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注：1.如此表无数据，则以空表形式公开，请不要删除此表；</t>
  </si>
  <si>
    <t xml:space="preserve">       2。如此表为空表，请说明原因。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</si>
  <si>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</si>
  <si>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</si>
  <si>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</si>
  <si>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</si>
  <si>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</si>
  <si>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</si>
  <si>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</si>
  <si>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</si>
  <si>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</si>
  <si>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</si>
  <si>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</si>
  <si>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</si>
  <si>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</si>
  <si>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</si>
  <si>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</si>
  <si>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</si>
  <si>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</si>
  <si>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</si>
  <si>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</si>
  <si>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</si>
  <si>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</si>
  <si>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</si>
  <si>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</si>
  <si>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</si>
  <si>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</si>
  <si>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</si>
  <si>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</si>
  <si>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高中教育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</si>
  <si>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</si>
  <si>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</si>
  <si>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</si>
  <si>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</si>
  <si>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</si>
  <si>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</si>
  <si>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</si>
  <si>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</si>
  <si>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</si>
  <si>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</si>
  <si>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>财政对基本医疗保险基金的补助</t>
  </si>
  <si>
    <t xml:space="preserve">  财政对城镇职工基本医疗保险基金的补助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</si>
  <si>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</si>
  <si>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</si>
  <si>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</si>
  <si>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</si>
  <si>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</si>
  <si>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</si>
  <si>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</si>
  <si>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</si>
  <si>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</si>
  <si>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</si>
  <si>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</si>
  <si>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</si>
  <si>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</si>
  <si>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</si>
  <si>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</si>
  <si>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</si>
  <si>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</si>
  <si>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</si>
  <si>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</si>
  <si>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</si>
  <si>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</si>
  <si>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</si>
  <si>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</si>
  <si>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</si>
  <si>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政府性基金预算支出表</t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</si>
  <si>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</si>
  <si>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</si>
  <si>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</si>
  <si>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</si>
  <si>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</si>
  <si>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</si>
  <si>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</si>
  <si>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</si>
  <si>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</si>
  <si>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</si>
  <si>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</si>
  <si>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</si>
  <si>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</si>
  <si>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</si>
  <si>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</si>
  <si>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</si>
  <si>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</si>
  <si>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</si>
  <si>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</si>
  <si>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</si>
  <si>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</si>
  <si>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</si>
  <si>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</si>
  <si>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</si>
  <si>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（八）社会保障和就业支出</t>
  </si>
  <si>
    <t>（九）医疗卫生与计划生育支出</t>
  </si>
  <si>
    <t>（十九）住房保障支出</t>
  </si>
  <si>
    <t>2021年预算数</t>
  </si>
  <si>
    <t xml:space="preserve"> 2021年预算数</t>
  </si>
  <si>
    <t>八、社会保障和就业支出</t>
  </si>
  <si>
    <t>九、医疗卫生与计划生育支出</t>
  </si>
  <si>
    <t>十九、住房保障支出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</si>
  <si>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</si>
  <si>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注：2021年我部门无政府性基金预算支出。</t>
  </si>
  <si>
    <t>一般公共预算“三公”经费支出表</t>
  </si>
  <si>
    <t>2021年部门（单位）预算公开表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</si>
</sst>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  <numFmt numFmtId="179" formatCode="0.00_ "/>
    <numFmt numFmtId="180" formatCode="0.00_);\(0.00\)"/>
    <numFmt numFmtId="181" formatCode="yyyy&quot;年&quot;mm&quot;月&quot;dd&quot;日&quot;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8"/>
      <color indexed="8"/>
      <name val="Microsoft YaHei UI"/>
      <family val="2"/>
    </font>
    <font>
      <b/>
      <sz val="36"/>
      <color indexed="8"/>
      <name val="黑体"/>
      <family val="3"/>
    </font>
    <font>
      <b/>
      <sz val="22"/>
      <color indexed="8"/>
      <name val="楷体"/>
      <family val="3"/>
    </font>
    <font>
      <b/>
      <sz val="16"/>
      <color indexed="8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36"/>
      <color rgb="FF000000"/>
      <name val="黑体"/>
      <family val="3"/>
    </font>
    <font>
      <b/>
      <sz val="22"/>
      <color rgb="FF000000"/>
      <name val="楷体"/>
      <family val="3"/>
    </font>
    <font>
      <b/>
      <sz val="16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8"/>
      <color theme="1"/>
      <name val="Microsoft YaHei UI"/>
      <family val="2"/>
    </font>
    <font>
      <b/>
      <sz val="10.5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华文楷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8" fillId="0" borderId="2" applyNumberFormat="0" applyFill="0" applyAlignment="0" applyProtection="0"/>
    <xf numFmtId="0" fontId="37" fillId="0" borderId="3" applyNumberFormat="0" applyFill="0" applyAlignment="0" applyProtection="0"/>
    <xf numFmtId="0" fontId="9" fillId="0" borderId="4" applyNumberFormat="0" applyFill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12" fillId="4" borderId="0" applyNumberFormat="0" applyBorder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8" borderId="9" applyNumberFormat="0" applyAlignment="0" applyProtection="0"/>
    <xf numFmtId="0" fontId="14" fillId="19" borderId="10" applyNumberFormat="0" applyAlignment="0" applyProtection="0"/>
    <xf numFmtId="0" fontId="44" fillId="20" borderId="11" applyNumberFormat="0" applyAlignment="0" applyProtection="0"/>
    <xf numFmtId="0" fontId="15" fillId="21" borderId="12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19" fillId="23" borderId="0" applyNumberFormat="0" applyBorder="0" applyAlignment="0" applyProtection="0"/>
    <xf numFmtId="0" fontId="49" fillId="18" borderId="15" applyNumberFormat="0" applyAlignment="0" applyProtection="0"/>
    <xf numFmtId="0" fontId="20" fillId="19" borderId="16" applyNumberFormat="0" applyAlignment="0" applyProtection="0"/>
    <xf numFmtId="0" fontId="50" fillId="24" borderId="9" applyNumberFormat="0" applyAlignment="0" applyProtection="0"/>
    <xf numFmtId="0" fontId="21" fillId="7" borderId="10" applyNumberFormat="0" applyAlignment="0" applyProtection="0"/>
    <xf numFmtId="0" fontId="51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0" fillId="29" borderId="17" applyNumberFormat="0" applyFont="0" applyAlignment="0" applyProtection="0"/>
    <xf numFmtId="0" fontId="1" fillId="30" borderId="18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5" fillId="0" borderId="0" xfId="0" applyFont="1" applyAlignment="1">
      <alignment horizontal="justify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6" fillId="0" borderId="19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 wrapText="1"/>
    </xf>
    <xf numFmtId="176" fontId="53" fillId="0" borderId="19" xfId="0" applyNumberFormat="1" applyFont="1" applyBorder="1" applyAlignment="1">
      <alignment horizontal="center" vertical="center" wrapText="1"/>
    </xf>
    <xf numFmtId="4" fontId="54" fillId="0" borderId="19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left" vertical="center" wrapText="1"/>
    </xf>
    <xf numFmtId="49" fontId="53" fillId="0" borderId="19" xfId="0" applyNumberFormat="1" applyFont="1" applyBorder="1" applyAlignment="1">
      <alignment horizontal="left" vertical="center" wrapText="1"/>
    </xf>
    <xf numFmtId="177" fontId="53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3" fillId="0" borderId="19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46" applyFont="1" applyBorder="1" applyAlignment="1">
      <alignment horizontal="justify" vertical="center" wrapText="1"/>
      <protection/>
    </xf>
    <xf numFmtId="177" fontId="56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81" fontId="62" fillId="0" borderId="0" xfId="0" applyNumberFormat="1" applyFont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right" vertical="center"/>
    </xf>
    <xf numFmtId="0" fontId="63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26" xfId="0" applyNumberFormat="1" applyFont="1" applyBorder="1" applyAlignment="1">
      <alignment horizontal="center" vertical="center" wrapText="1"/>
    </xf>
    <xf numFmtId="49" fontId="53" fillId="0" borderId="27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178" fontId="53" fillId="0" borderId="25" xfId="0" applyNumberFormat="1" applyFont="1" applyBorder="1" applyAlignment="1">
      <alignment horizontal="center" vertical="center" wrapText="1"/>
    </xf>
    <xf numFmtId="178" fontId="53" fillId="0" borderId="26" xfId="0" applyNumberFormat="1" applyFont="1" applyBorder="1" applyAlignment="1">
      <alignment horizontal="center" vertical="center" wrapText="1"/>
    </xf>
    <xf numFmtId="178" fontId="53" fillId="0" borderId="27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178" fontId="53" fillId="0" borderId="19" xfId="0" applyNumberFormat="1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58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0" fillId="0" borderId="30" xfId="0" applyFont="1" applyBorder="1" applyAlignment="1">
      <alignment horizontal="left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Hyperlink" xfId="47"/>
    <cellStyle name="好" xfId="48"/>
    <cellStyle name="好 2" xfId="49"/>
    <cellStyle name="汇总" xfId="50"/>
    <cellStyle name="汇总 2" xfId="51"/>
    <cellStyle name="Currency" xfId="52"/>
    <cellStyle name="Currency [0]" xfId="53"/>
    <cellStyle name="计算" xfId="54"/>
    <cellStyle name="计算 2" xfId="55"/>
    <cellStyle name="检查单元格" xfId="56"/>
    <cellStyle name="检查单元格 2" xfId="57"/>
    <cellStyle name="解释性文本" xfId="58"/>
    <cellStyle name="解释性文本 2" xfId="59"/>
    <cellStyle name="警告文本" xfId="60"/>
    <cellStyle name="警告文本 2" xfId="61"/>
    <cellStyle name="链接单元格" xfId="62"/>
    <cellStyle name="链接单元格 2" xfId="63"/>
    <cellStyle name="Comma" xfId="64"/>
    <cellStyle name="Comma [0]" xfId="65"/>
    <cellStyle name="适中" xfId="66"/>
    <cellStyle name="适中 2" xfId="67"/>
    <cellStyle name="输出" xfId="68"/>
    <cellStyle name="输出 2" xfId="69"/>
    <cellStyle name="输入" xfId="70"/>
    <cellStyle name="输入 2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  <cellStyle name="注释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36.28125" style="0" customWidth="1"/>
  </cols>
  <sheetData>
    <row r="1" ht="261" customHeight="1">
      <c r="A1" s="59" t="s">
        <v>175</v>
      </c>
    </row>
    <row r="2" ht="86.25" customHeight="1">
      <c r="A2" s="60"/>
    </row>
    <row r="3" ht="47.25" customHeight="1">
      <c r="A3" s="61">
        <v>45028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6">
      <selection activeCell="E12" sqref="E12"/>
    </sheetView>
  </sheetViews>
  <sheetFormatPr defaultColWidth="9.140625" defaultRowHeight="15"/>
  <cols>
    <col min="1" max="1" width="25.421875" style="0" customWidth="1"/>
    <col min="2" max="2" width="20.140625" style="54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8" thickBot="1">
      <c r="A2" s="66" t="s">
        <v>65</v>
      </c>
      <c r="B2" s="67"/>
      <c r="C2" s="13"/>
      <c r="D2" s="13"/>
      <c r="E2" s="65" t="s">
        <v>64</v>
      </c>
      <c r="F2" s="65"/>
    </row>
    <row r="3" spans="1:6" ht="29.25" customHeight="1">
      <c r="A3" s="62" t="s">
        <v>1</v>
      </c>
      <c r="B3" s="63"/>
      <c r="C3" s="62" t="s">
        <v>2</v>
      </c>
      <c r="D3" s="64"/>
      <c r="E3" s="64"/>
      <c r="F3" s="63"/>
    </row>
    <row r="4" spans="1:6" ht="24.75" customHeight="1">
      <c r="A4" s="22" t="s">
        <v>3</v>
      </c>
      <c r="B4" s="51" t="s">
        <v>4</v>
      </c>
      <c r="C4" s="22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11" t="s">
        <v>8</v>
      </c>
      <c r="B5" s="54">
        <f>B6+B7</f>
        <v>2252.5</v>
      </c>
      <c r="C5" s="10" t="s">
        <v>9</v>
      </c>
      <c r="D5" s="57">
        <v>952.04</v>
      </c>
      <c r="E5" s="57">
        <v>952.04</v>
      </c>
      <c r="F5" s="10"/>
    </row>
    <row r="6" spans="1:6" ht="33.75" customHeight="1">
      <c r="A6" s="16" t="s">
        <v>10</v>
      </c>
      <c r="B6" s="50">
        <v>2252.5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138</v>
      </c>
      <c r="D8" s="10">
        <v>616.29</v>
      </c>
      <c r="E8" s="10">
        <v>616.29</v>
      </c>
      <c r="F8" s="10"/>
    </row>
    <row r="9" spans="1:6" ht="33.75" customHeight="1">
      <c r="A9" s="16" t="s">
        <v>14</v>
      </c>
      <c r="B9" s="56">
        <v>0</v>
      </c>
      <c r="C9" s="55" t="s">
        <v>164</v>
      </c>
      <c r="D9" s="10">
        <v>189.87</v>
      </c>
      <c r="E9" s="10">
        <v>189.87</v>
      </c>
      <c r="F9" s="10"/>
    </row>
    <row r="10" spans="1:6" ht="33.75" customHeight="1">
      <c r="A10" s="16" t="s">
        <v>10</v>
      </c>
      <c r="B10" s="27">
        <v>0</v>
      </c>
      <c r="C10" s="55" t="s">
        <v>165</v>
      </c>
      <c r="D10" s="25">
        <v>99.51</v>
      </c>
      <c r="E10" s="25">
        <v>99.51</v>
      </c>
      <c r="F10" s="10"/>
    </row>
    <row r="11" spans="1:6" ht="33.75" customHeight="1">
      <c r="A11" s="16" t="s">
        <v>12</v>
      </c>
      <c r="B11" s="17">
        <v>0</v>
      </c>
      <c r="C11" s="55" t="s">
        <v>166</v>
      </c>
      <c r="D11" s="10">
        <v>46.37</v>
      </c>
      <c r="E11" s="10">
        <v>46.37</v>
      </c>
      <c r="F11" s="10"/>
    </row>
    <row r="12" spans="1:6" ht="33.75" customHeight="1">
      <c r="A12" s="17"/>
      <c r="B12" s="17"/>
      <c r="C12" s="17" t="s">
        <v>15</v>
      </c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35">
        <f>B5+B9</f>
        <v>2252.5</v>
      </c>
      <c r="C15" s="17" t="s">
        <v>18</v>
      </c>
      <c r="D15" s="25">
        <f>D6+D7+D8+D9+D10+D11+D12+D13</f>
        <v>952.04</v>
      </c>
      <c r="E15" s="30">
        <f>E6+E7+E8+E9+E10+E11+E12+E13</f>
        <v>952.04</v>
      </c>
      <c r="F15" s="10"/>
    </row>
    <row r="16" ht="21.7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2">
      <selection activeCell="C11" sqref="C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19"/>
      <c r="B1" s="14"/>
      <c r="C1" s="15" t="s">
        <v>26</v>
      </c>
      <c r="D1" s="14"/>
      <c r="E1" s="14"/>
      <c r="F1" s="14"/>
    </row>
    <row r="2" spans="1:6" ht="16.5" customHeight="1">
      <c r="A2" s="70" t="s">
        <v>66</v>
      </c>
      <c r="B2" s="71"/>
      <c r="C2" s="71"/>
      <c r="D2" s="71"/>
      <c r="E2" s="71"/>
      <c r="F2" s="71"/>
    </row>
    <row r="3" spans="1:6" ht="45" customHeight="1">
      <c r="A3" s="69" t="s">
        <v>19</v>
      </c>
      <c r="B3" s="69"/>
      <c r="C3" s="69" t="s">
        <v>167</v>
      </c>
      <c r="D3" s="69"/>
      <c r="E3" s="69"/>
      <c r="F3" s="69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9"/>
    </row>
    <row r="5" spans="1:6" ht="45" customHeight="1">
      <c r="A5" s="10">
        <v>205</v>
      </c>
      <c r="B5" s="25" t="s">
        <v>100</v>
      </c>
      <c r="C5" s="50">
        <v>616.29</v>
      </c>
      <c r="D5" s="50">
        <v>616.29</v>
      </c>
      <c r="E5" s="10"/>
      <c r="F5" s="10"/>
    </row>
    <row r="6" spans="1:6" ht="45" customHeight="1">
      <c r="A6" s="10">
        <v>20502</v>
      </c>
      <c r="B6" s="25" t="s">
        <v>101</v>
      </c>
      <c r="C6" s="50">
        <v>616.29</v>
      </c>
      <c r="D6" s="50">
        <v>616.29</v>
      </c>
      <c r="E6" s="10"/>
      <c r="F6" s="10"/>
    </row>
    <row r="7" spans="1:6" ht="45" customHeight="1">
      <c r="A7" s="10">
        <v>2050204</v>
      </c>
      <c r="B7" s="25" t="s">
        <v>102</v>
      </c>
      <c r="C7" s="50">
        <v>616.29</v>
      </c>
      <c r="D7" s="10">
        <f>C7</f>
        <v>616.29</v>
      </c>
      <c r="E7" s="10"/>
      <c r="F7" s="10"/>
    </row>
    <row r="8" spans="1:6" ht="45" customHeight="1">
      <c r="A8" s="10">
        <v>208</v>
      </c>
      <c r="B8" s="25" t="s">
        <v>103</v>
      </c>
      <c r="C8" s="50">
        <v>189.87</v>
      </c>
      <c r="D8" s="50">
        <v>189.87</v>
      </c>
      <c r="E8" s="10"/>
      <c r="F8" s="10"/>
    </row>
    <row r="9" spans="1:6" ht="45" customHeight="1">
      <c r="A9" s="25">
        <v>20805</v>
      </c>
      <c r="B9" s="25" t="s">
        <v>108</v>
      </c>
      <c r="C9" s="50">
        <v>183.01</v>
      </c>
      <c r="D9" s="36">
        <f aca="true" t="shared" si="0" ref="D9:D19">C9</f>
        <v>183.01</v>
      </c>
      <c r="E9" s="10"/>
      <c r="F9" s="10"/>
    </row>
    <row r="10" spans="1:6" ht="45" customHeight="1">
      <c r="A10" s="25">
        <v>2080505</v>
      </c>
      <c r="B10" s="25" t="s">
        <v>109</v>
      </c>
      <c r="C10" s="50">
        <v>183.01</v>
      </c>
      <c r="D10" s="36">
        <f t="shared" si="0"/>
        <v>183.01</v>
      </c>
      <c r="E10" s="10"/>
      <c r="F10" s="10"/>
    </row>
    <row r="11" spans="1:6" ht="45" customHeight="1">
      <c r="A11" s="25">
        <v>20827</v>
      </c>
      <c r="B11" s="25" t="s">
        <v>110</v>
      </c>
      <c r="C11" s="50">
        <v>6.86</v>
      </c>
      <c r="D11" s="50">
        <v>6.86</v>
      </c>
      <c r="E11" s="25"/>
      <c r="F11" s="25"/>
    </row>
    <row r="12" spans="1:6" ht="45" customHeight="1">
      <c r="A12" s="25">
        <v>2082701</v>
      </c>
      <c r="B12" s="25" t="s">
        <v>111</v>
      </c>
      <c r="C12" s="25">
        <v>5.72</v>
      </c>
      <c r="D12" s="36">
        <v>5.72</v>
      </c>
      <c r="E12" s="25"/>
      <c r="F12" s="25"/>
    </row>
    <row r="13" spans="1:6" ht="45" customHeight="1">
      <c r="A13" s="25">
        <v>2082702</v>
      </c>
      <c r="B13" s="25" t="s">
        <v>112</v>
      </c>
      <c r="C13" s="25">
        <v>1.14</v>
      </c>
      <c r="D13" s="36">
        <f t="shared" si="0"/>
        <v>1.14</v>
      </c>
      <c r="E13" s="25"/>
      <c r="F13" s="25"/>
    </row>
    <row r="14" spans="1:6" ht="45" customHeight="1">
      <c r="A14" s="25">
        <v>210</v>
      </c>
      <c r="B14" s="25" t="s">
        <v>104</v>
      </c>
      <c r="C14" s="50">
        <v>99.51</v>
      </c>
      <c r="D14" s="50">
        <v>99.51</v>
      </c>
      <c r="E14" s="25"/>
      <c r="F14" s="25"/>
    </row>
    <row r="15" spans="1:6" ht="45" customHeight="1">
      <c r="A15" s="25">
        <v>21012</v>
      </c>
      <c r="B15" s="25" t="s">
        <v>113</v>
      </c>
      <c r="C15" s="50">
        <v>99.51</v>
      </c>
      <c r="D15" s="36">
        <f t="shared" si="0"/>
        <v>99.51</v>
      </c>
      <c r="E15" s="25"/>
      <c r="F15" s="25"/>
    </row>
    <row r="16" spans="1:6" ht="45" customHeight="1">
      <c r="A16" s="25">
        <v>2101201</v>
      </c>
      <c r="B16" s="25" t="s">
        <v>114</v>
      </c>
      <c r="C16" s="50">
        <v>99.51</v>
      </c>
      <c r="D16" s="36">
        <f t="shared" si="0"/>
        <v>99.51</v>
      </c>
      <c r="E16" s="25"/>
      <c r="F16" s="25"/>
    </row>
    <row r="17" spans="1:6" ht="45" customHeight="1">
      <c r="A17" s="25">
        <v>221</v>
      </c>
      <c r="B17" s="25" t="s">
        <v>105</v>
      </c>
      <c r="C17" s="50">
        <v>46.37</v>
      </c>
      <c r="D17" s="36">
        <f t="shared" si="0"/>
        <v>46.37</v>
      </c>
      <c r="E17" s="25"/>
      <c r="F17" s="25"/>
    </row>
    <row r="18" spans="1:6" ht="45" customHeight="1">
      <c r="A18" s="25">
        <v>22102</v>
      </c>
      <c r="B18" s="25" t="s">
        <v>106</v>
      </c>
      <c r="C18" s="50">
        <v>46.37</v>
      </c>
      <c r="D18" s="36">
        <f t="shared" si="0"/>
        <v>46.37</v>
      </c>
      <c r="E18" s="25"/>
      <c r="F18" s="25"/>
    </row>
    <row r="19" spans="1:6" ht="45" customHeight="1">
      <c r="A19" s="25">
        <v>2210201</v>
      </c>
      <c r="B19" s="25" t="s">
        <v>107</v>
      </c>
      <c r="C19" s="50">
        <v>46.37</v>
      </c>
      <c r="D19" s="36">
        <f t="shared" si="0"/>
        <v>46.37</v>
      </c>
      <c r="E19" s="25"/>
      <c r="F19" s="25"/>
    </row>
    <row r="20" spans="1:6" ht="27" customHeight="1">
      <c r="A20" s="10" t="s">
        <v>5</v>
      </c>
      <c r="B20" s="10" t="s">
        <v>15</v>
      </c>
      <c r="C20" s="10">
        <f>D20+E20</f>
        <v>952.04</v>
      </c>
      <c r="D20" s="36">
        <f>D17+D14+D8+D5</f>
        <v>952.04</v>
      </c>
      <c r="E20" s="10"/>
      <c r="F20" s="10"/>
    </row>
    <row r="21" spans="1:6" ht="14.25">
      <c r="A21" s="72" t="s">
        <v>76</v>
      </c>
      <c r="B21" s="73"/>
      <c r="C21" s="73"/>
      <c r="D21" s="73"/>
      <c r="E21" s="73"/>
      <c r="F21" s="73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23">
      <selection activeCell="M34" sqref="M34"/>
    </sheetView>
  </sheetViews>
  <sheetFormatPr defaultColWidth="9.140625" defaultRowHeight="15"/>
  <cols>
    <col min="1" max="2" width="8.00390625" style="38" customWidth="1"/>
    <col min="3" max="3" width="16.28125" style="40" customWidth="1"/>
    <col min="4" max="4" width="14.28125" style="49" customWidth="1"/>
    <col min="5" max="6" width="8.00390625" style="41" customWidth="1"/>
    <col min="7" max="7" width="17.28125" style="40" customWidth="1"/>
    <col min="8" max="8" width="10.28125" style="47" customWidth="1"/>
    <col min="9" max="9" width="10.8515625" style="47" customWidth="1"/>
    <col min="10" max="10" width="7.8515625" style="38" customWidth="1"/>
  </cols>
  <sheetData>
    <row r="1" spans="1:10" ht="42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21" customHeight="1">
      <c r="B2" s="39"/>
      <c r="J2" s="42"/>
    </row>
    <row r="3" spans="1:10" ht="33" customHeight="1">
      <c r="A3" s="90" t="s">
        <v>77</v>
      </c>
      <c r="B3" s="90"/>
      <c r="C3" s="90"/>
      <c r="D3" s="90"/>
      <c r="E3" s="90" t="s">
        <v>87</v>
      </c>
      <c r="F3" s="90"/>
      <c r="G3" s="90"/>
      <c r="H3" s="90"/>
      <c r="I3" s="90"/>
      <c r="J3" s="90" t="s">
        <v>20</v>
      </c>
    </row>
    <row r="4" spans="1:10" ht="30.75" customHeight="1">
      <c r="A4" s="90" t="s">
        <v>21</v>
      </c>
      <c r="B4" s="90"/>
      <c r="C4" s="90" t="s">
        <v>90</v>
      </c>
      <c r="D4" s="89" t="s">
        <v>88</v>
      </c>
      <c r="E4" s="92" t="s">
        <v>89</v>
      </c>
      <c r="F4" s="93"/>
      <c r="G4" s="90" t="s">
        <v>90</v>
      </c>
      <c r="H4" s="87" t="s">
        <v>98</v>
      </c>
      <c r="I4" s="89" t="s">
        <v>99</v>
      </c>
      <c r="J4" s="90"/>
    </row>
    <row r="5" spans="1:10" ht="30.75" customHeight="1">
      <c r="A5" s="43" t="s">
        <v>78</v>
      </c>
      <c r="B5" s="32" t="s">
        <v>79</v>
      </c>
      <c r="C5" s="90"/>
      <c r="D5" s="89"/>
      <c r="E5" s="32" t="s">
        <v>78</v>
      </c>
      <c r="F5" s="32" t="s">
        <v>79</v>
      </c>
      <c r="G5" s="90"/>
      <c r="H5" s="88"/>
      <c r="I5" s="89"/>
      <c r="J5" s="32"/>
    </row>
    <row r="6" spans="1:10" ht="32.25" customHeight="1">
      <c r="A6" s="77">
        <v>501</v>
      </c>
      <c r="B6" s="37"/>
      <c r="C6" s="31" t="s">
        <v>80</v>
      </c>
      <c r="D6" s="48">
        <f>H6</f>
        <v>1495.0899999999997</v>
      </c>
      <c r="E6" s="80">
        <v>301</v>
      </c>
      <c r="F6" s="33"/>
      <c r="G6" s="31" t="s">
        <v>91</v>
      </c>
      <c r="H6" s="48">
        <f>SUM(H7:H15)</f>
        <v>1495.0899999999997</v>
      </c>
      <c r="I6" s="48"/>
      <c r="J6" s="31"/>
    </row>
    <row r="7" spans="1:10" ht="32.25" customHeight="1">
      <c r="A7" s="78"/>
      <c r="B7" s="94" t="s">
        <v>81</v>
      </c>
      <c r="C7" s="69" t="s">
        <v>84</v>
      </c>
      <c r="D7" s="91">
        <f>SUM(H7:H9)</f>
        <v>1118.54</v>
      </c>
      <c r="E7" s="81"/>
      <c r="F7" s="34" t="s">
        <v>81</v>
      </c>
      <c r="G7" s="31" t="s">
        <v>92</v>
      </c>
      <c r="H7" s="48">
        <v>1018.17</v>
      </c>
      <c r="I7" s="48"/>
      <c r="J7" s="31"/>
    </row>
    <row r="8" spans="1:10" ht="32.25" customHeight="1">
      <c r="A8" s="78"/>
      <c r="B8" s="94"/>
      <c r="C8" s="69"/>
      <c r="D8" s="91"/>
      <c r="E8" s="81"/>
      <c r="F8" s="34" t="s">
        <v>82</v>
      </c>
      <c r="G8" s="31" t="s">
        <v>93</v>
      </c>
      <c r="H8" s="48">
        <v>15.52</v>
      </c>
      <c r="I8" s="48"/>
      <c r="J8" s="31"/>
    </row>
    <row r="9" spans="1:10" ht="32.25" customHeight="1">
      <c r="A9" s="78"/>
      <c r="B9" s="94"/>
      <c r="C9" s="69"/>
      <c r="D9" s="91"/>
      <c r="E9" s="81"/>
      <c r="F9" s="34" t="s">
        <v>83</v>
      </c>
      <c r="G9" s="31" t="s">
        <v>94</v>
      </c>
      <c r="H9" s="48">
        <v>84.85</v>
      </c>
      <c r="I9" s="48"/>
      <c r="J9" s="31"/>
    </row>
    <row r="10" spans="1:10" ht="32.25" customHeight="1">
      <c r="A10" s="78"/>
      <c r="B10" s="94" t="s">
        <v>82</v>
      </c>
      <c r="C10" s="69" t="s">
        <v>85</v>
      </c>
      <c r="D10" s="91">
        <f>SUM(H10:H12)</f>
        <v>289.38</v>
      </c>
      <c r="E10" s="81"/>
      <c r="F10" s="34" t="s">
        <v>95</v>
      </c>
      <c r="G10" s="31" t="s">
        <v>97</v>
      </c>
      <c r="H10" s="50">
        <v>183.01</v>
      </c>
      <c r="I10" s="48"/>
      <c r="J10" s="31"/>
    </row>
    <row r="11" spans="1:10" ht="32.25" customHeight="1">
      <c r="A11" s="78"/>
      <c r="B11" s="94"/>
      <c r="C11" s="69"/>
      <c r="D11" s="91"/>
      <c r="E11" s="81"/>
      <c r="F11" s="34" t="s">
        <v>154</v>
      </c>
      <c r="G11" s="31" t="s">
        <v>140</v>
      </c>
      <c r="H11" s="50">
        <v>99.51</v>
      </c>
      <c r="I11" s="48"/>
      <c r="J11" s="31"/>
    </row>
    <row r="12" spans="1:10" ht="32.25" customHeight="1">
      <c r="A12" s="78"/>
      <c r="B12" s="94"/>
      <c r="C12" s="69"/>
      <c r="D12" s="91"/>
      <c r="E12" s="81"/>
      <c r="F12" s="34" t="s">
        <v>155</v>
      </c>
      <c r="G12" s="31" t="s">
        <v>141</v>
      </c>
      <c r="H12" s="50">
        <v>6.86</v>
      </c>
      <c r="I12" s="48"/>
      <c r="J12" s="31"/>
    </row>
    <row r="13" spans="1:10" ht="32.25" customHeight="1">
      <c r="A13" s="78"/>
      <c r="B13" s="37" t="s">
        <v>142</v>
      </c>
      <c r="C13" s="31" t="s">
        <v>143</v>
      </c>
      <c r="D13" s="48">
        <f>H13</f>
        <v>46.37</v>
      </c>
      <c r="E13" s="81"/>
      <c r="F13" s="34" t="s">
        <v>144</v>
      </c>
      <c r="G13" s="31" t="s">
        <v>86</v>
      </c>
      <c r="H13" s="50">
        <v>46.37</v>
      </c>
      <c r="I13" s="48"/>
      <c r="J13" s="31"/>
    </row>
    <row r="14" spans="1:10" ht="32.25" customHeight="1">
      <c r="A14" s="78"/>
      <c r="B14" s="74" t="s">
        <v>145</v>
      </c>
      <c r="C14" s="80" t="s">
        <v>146</v>
      </c>
      <c r="D14" s="83">
        <f>SUM(H14:H15)</f>
        <v>40.8</v>
      </c>
      <c r="E14" s="81"/>
      <c r="F14" s="34" t="s">
        <v>156</v>
      </c>
      <c r="G14" s="31" t="s">
        <v>134</v>
      </c>
      <c r="H14" s="48">
        <v>0</v>
      </c>
      <c r="I14" s="48"/>
      <c r="J14" s="31"/>
    </row>
    <row r="15" spans="1:10" ht="32.25" customHeight="1">
      <c r="A15" s="79"/>
      <c r="B15" s="75"/>
      <c r="C15" s="82"/>
      <c r="D15" s="84"/>
      <c r="E15" s="82"/>
      <c r="F15" s="34" t="s">
        <v>145</v>
      </c>
      <c r="G15" s="31" t="s">
        <v>146</v>
      </c>
      <c r="H15" s="48">
        <v>40.8</v>
      </c>
      <c r="I15" s="48"/>
      <c r="J15" s="31"/>
    </row>
    <row r="16" spans="1:10" ht="32.25" customHeight="1">
      <c r="A16" s="77" t="s">
        <v>147</v>
      </c>
      <c r="B16" s="37"/>
      <c r="C16" s="31" t="s">
        <v>148</v>
      </c>
      <c r="D16" s="48">
        <f>I16</f>
        <v>616.29</v>
      </c>
      <c r="E16" s="80">
        <v>302</v>
      </c>
      <c r="F16" s="33"/>
      <c r="G16" s="31" t="s">
        <v>115</v>
      </c>
      <c r="H16" s="48"/>
      <c r="I16" s="48">
        <v>616.29</v>
      </c>
      <c r="J16" s="31"/>
    </row>
    <row r="17" spans="1:10" ht="32.25" customHeight="1">
      <c r="A17" s="78"/>
      <c r="B17" s="74" t="s">
        <v>81</v>
      </c>
      <c r="C17" s="80" t="s">
        <v>149</v>
      </c>
      <c r="D17" s="83">
        <f>SUM(I17:I26)</f>
        <v>250.94</v>
      </c>
      <c r="E17" s="81"/>
      <c r="F17" s="34" t="s">
        <v>81</v>
      </c>
      <c r="G17" s="31" t="s">
        <v>116</v>
      </c>
      <c r="H17" s="48"/>
      <c r="I17" s="48">
        <v>66</v>
      </c>
      <c r="J17" s="31"/>
    </row>
    <row r="18" spans="1:10" ht="32.25" customHeight="1">
      <c r="A18" s="78"/>
      <c r="B18" s="76"/>
      <c r="C18" s="81"/>
      <c r="D18" s="85"/>
      <c r="E18" s="81"/>
      <c r="F18" s="34" t="s">
        <v>117</v>
      </c>
      <c r="G18" s="31" t="s">
        <v>118</v>
      </c>
      <c r="H18" s="48"/>
      <c r="I18" s="48">
        <v>17</v>
      </c>
      <c r="J18" s="31"/>
    </row>
    <row r="19" spans="1:10" ht="32.25" customHeight="1">
      <c r="A19" s="78"/>
      <c r="B19" s="76"/>
      <c r="C19" s="81"/>
      <c r="D19" s="85"/>
      <c r="E19" s="81"/>
      <c r="F19" s="34" t="s">
        <v>120</v>
      </c>
      <c r="G19" s="31" t="s">
        <v>119</v>
      </c>
      <c r="H19" s="48"/>
      <c r="I19" s="48">
        <v>36</v>
      </c>
      <c r="J19" s="31"/>
    </row>
    <row r="20" spans="1:10" ht="32.25" customHeight="1">
      <c r="A20" s="78"/>
      <c r="B20" s="76"/>
      <c r="C20" s="81"/>
      <c r="D20" s="85"/>
      <c r="E20" s="81"/>
      <c r="F20" s="34" t="s">
        <v>121</v>
      </c>
      <c r="G20" s="31" t="s">
        <v>122</v>
      </c>
      <c r="H20" s="48"/>
      <c r="I20" s="48">
        <v>38</v>
      </c>
      <c r="J20" s="31"/>
    </row>
    <row r="21" spans="1:10" ht="32.25" customHeight="1">
      <c r="A21" s="78"/>
      <c r="B21" s="76"/>
      <c r="C21" s="81"/>
      <c r="D21" s="85"/>
      <c r="E21" s="81"/>
      <c r="F21" s="34" t="s">
        <v>157</v>
      </c>
      <c r="G21" s="31" t="s">
        <v>150</v>
      </c>
      <c r="H21" s="48"/>
      <c r="I21" s="48">
        <v>2</v>
      </c>
      <c r="J21" s="31"/>
    </row>
    <row r="22" spans="1:10" ht="32.25" customHeight="1">
      <c r="A22" s="78"/>
      <c r="B22" s="76"/>
      <c r="C22" s="81"/>
      <c r="D22" s="85"/>
      <c r="E22" s="81"/>
      <c r="F22" s="34" t="s">
        <v>96</v>
      </c>
      <c r="G22" s="31" t="s">
        <v>123</v>
      </c>
      <c r="H22" s="48"/>
      <c r="I22" s="48">
        <v>10</v>
      </c>
      <c r="J22" s="31"/>
    </row>
    <row r="23" spans="1:10" ht="32.25" customHeight="1">
      <c r="A23" s="78"/>
      <c r="B23" s="76"/>
      <c r="C23" s="81"/>
      <c r="D23" s="85"/>
      <c r="E23" s="81"/>
      <c r="F23" s="34" t="s">
        <v>124</v>
      </c>
      <c r="G23" s="31" t="s">
        <v>125</v>
      </c>
      <c r="H23" s="48"/>
      <c r="I23" s="48">
        <v>12</v>
      </c>
      <c r="J23" s="31"/>
    </row>
    <row r="24" spans="1:10" ht="32.25" customHeight="1">
      <c r="A24" s="78"/>
      <c r="B24" s="76"/>
      <c r="C24" s="81"/>
      <c r="D24" s="85"/>
      <c r="E24" s="81"/>
      <c r="F24" s="34" t="s">
        <v>156</v>
      </c>
      <c r="G24" s="31" t="s">
        <v>126</v>
      </c>
      <c r="H24" s="48"/>
      <c r="I24" s="48">
        <v>0</v>
      </c>
      <c r="J24" s="31"/>
    </row>
    <row r="25" spans="1:10" ht="32.25" customHeight="1">
      <c r="A25" s="78"/>
      <c r="B25" s="76"/>
      <c r="C25" s="81"/>
      <c r="D25" s="85"/>
      <c r="E25" s="81"/>
      <c r="F25" s="34" t="s">
        <v>158</v>
      </c>
      <c r="G25" s="31" t="s">
        <v>129</v>
      </c>
      <c r="H25" s="48"/>
      <c r="I25" s="48">
        <v>16.94</v>
      </c>
      <c r="J25" s="31"/>
    </row>
    <row r="26" spans="1:10" ht="32.25" customHeight="1">
      <c r="A26" s="78"/>
      <c r="B26" s="75"/>
      <c r="C26" s="82"/>
      <c r="D26" s="84"/>
      <c r="E26" s="81"/>
      <c r="F26" s="34" t="s">
        <v>159</v>
      </c>
      <c r="G26" s="31" t="s">
        <v>128</v>
      </c>
      <c r="H26" s="48"/>
      <c r="I26" s="48">
        <v>53</v>
      </c>
      <c r="J26" s="31"/>
    </row>
    <row r="27" spans="1:10" ht="32.25" customHeight="1">
      <c r="A27" s="78"/>
      <c r="B27" s="37" t="s">
        <v>151</v>
      </c>
      <c r="C27" s="31" t="s">
        <v>127</v>
      </c>
      <c r="D27" s="48">
        <f>I27</f>
        <v>0</v>
      </c>
      <c r="E27" s="81"/>
      <c r="F27" s="34" t="s">
        <v>153</v>
      </c>
      <c r="G27" s="31" t="s">
        <v>127</v>
      </c>
      <c r="H27" s="48"/>
      <c r="I27" s="48">
        <v>0</v>
      </c>
      <c r="J27" s="31"/>
    </row>
    <row r="28" spans="1:10" ht="32.25" customHeight="1">
      <c r="A28" s="78"/>
      <c r="B28" s="37" t="s">
        <v>95</v>
      </c>
      <c r="C28" s="31" t="s">
        <v>131</v>
      </c>
      <c r="D28" s="48">
        <f>I28</f>
        <v>0</v>
      </c>
      <c r="E28" s="81"/>
      <c r="F28" s="34" t="s">
        <v>130</v>
      </c>
      <c r="G28" s="31" t="s">
        <v>131</v>
      </c>
      <c r="H28" s="48"/>
      <c r="I28" s="48">
        <v>0</v>
      </c>
      <c r="J28" s="31"/>
    </row>
    <row r="29" spans="1:10" ht="32.25" customHeight="1">
      <c r="A29" s="78"/>
      <c r="B29" s="37" t="s">
        <v>96</v>
      </c>
      <c r="C29" s="31" t="s">
        <v>152</v>
      </c>
      <c r="D29" s="48">
        <f>I29</f>
        <v>70</v>
      </c>
      <c r="E29" s="81"/>
      <c r="F29" s="44">
        <v>13</v>
      </c>
      <c r="G29" s="31" t="s">
        <v>152</v>
      </c>
      <c r="H29" s="48"/>
      <c r="I29" s="48">
        <v>70</v>
      </c>
      <c r="J29" s="31"/>
    </row>
    <row r="30" spans="1:10" ht="32.25" customHeight="1">
      <c r="A30" s="79"/>
      <c r="B30" s="37" t="s">
        <v>145</v>
      </c>
      <c r="C30" s="31" t="s">
        <v>133</v>
      </c>
      <c r="D30" s="48">
        <f>I30</f>
        <v>295.35</v>
      </c>
      <c r="E30" s="82"/>
      <c r="F30" s="34" t="s">
        <v>132</v>
      </c>
      <c r="G30" s="31" t="s">
        <v>133</v>
      </c>
      <c r="H30" s="48"/>
      <c r="I30" s="48">
        <v>295.35</v>
      </c>
      <c r="J30" s="31"/>
    </row>
    <row r="31" spans="1:10" ht="32.25" customHeight="1">
      <c r="A31" s="77" t="s">
        <v>160</v>
      </c>
      <c r="B31" s="45"/>
      <c r="C31" s="46" t="s">
        <v>161</v>
      </c>
      <c r="D31" s="48">
        <f>H31</f>
        <v>146.24</v>
      </c>
      <c r="E31" s="80">
        <v>303</v>
      </c>
      <c r="F31" s="34"/>
      <c r="G31" s="31" t="s">
        <v>163</v>
      </c>
      <c r="H31" s="48">
        <f>H32+H33</f>
        <v>146.24</v>
      </c>
      <c r="I31" s="48"/>
      <c r="J31" s="31"/>
    </row>
    <row r="32" spans="1:10" ht="32.25" customHeight="1">
      <c r="A32" s="78"/>
      <c r="B32" s="37" t="s">
        <v>117</v>
      </c>
      <c r="C32" s="31" t="s">
        <v>136</v>
      </c>
      <c r="D32" s="48">
        <f>H32</f>
        <v>146.24</v>
      </c>
      <c r="E32" s="81"/>
      <c r="F32" s="34" t="s">
        <v>135</v>
      </c>
      <c r="G32" s="31" t="s">
        <v>136</v>
      </c>
      <c r="H32" s="48">
        <v>146.24</v>
      </c>
      <c r="I32" s="48"/>
      <c r="J32" s="31"/>
    </row>
    <row r="33" spans="1:10" ht="32.25" customHeight="1">
      <c r="A33" s="79"/>
      <c r="B33" s="37" t="s">
        <v>145</v>
      </c>
      <c r="C33" s="31" t="s">
        <v>162</v>
      </c>
      <c r="D33" s="48">
        <f>H33</f>
        <v>0</v>
      </c>
      <c r="E33" s="82"/>
      <c r="F33" s="34" t="s">
        <v>145</v>
      </c>
      <c r="G33" s="31" t="s">
        <v>137</v>
      </c>
      <c r="H33" s="48"/>
      <c r="I33" s="48"/>
      <c r="J33" s="31"/>
    </row>
    <row r="34" spans="1:10" ht="33.75" customHeight="1">
      <c r="A34" s="45"/>
      <c r="B34" s="69" t="s">
        <v>5</v>
      </c>
      <c r="C34" s="69"/>
      <c r="D34" s="48">
        <f>D31+D16+D6</f>
        <v>2257.62</v>
      </c>
      <c r="E34" s="33"/>
      <c r="F34" s="33"/>
      <c r="G34" s="31"/>
      <c r="H34" s="48">
        <f>H31+H16+H6</f>
        <v>1641.3299999999997</v>
      </c>
      <c r="I34" s="48">
        <f>I31+I16+I6</f>
        <v>616.29</v>
      </c>
      <c r="J34" s="31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</mergeCells>
  <printOptions/>
  <pageMargins left="0.7" right="0.7" top="0.75" bottom="0.75" header="0.3" footer="0.3"/>
  <pageSetup fitToHeight="1" fitToWidth="1" horizontalDpi="200" verticalDpi="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selection activeCell="P3" sqref="P3"/>
    </sheetView>
  </sheetViews>
  <sheetFormatPr defaultColWidth="9.140625" defaultRowHeight="15"/>
  <cols>
    <col min="1" max="1" width="11.8515625" style="0" customWidth="1"/>
    <col min="2" max="2" width="13.7109375" style="0" customWidth="1"/>
    <col min="3" max="3" width="6.8515625" style="0" customWidth="1"/>
    <col min="4" max="4" width="15.00390625" style="0" customWidth="1"/>
    <col min="5" max="5" width="18.8515625" style="0" customWidth="1"/>
    <col min="6" max="6" width="13.8515625" style="0" customWidth="1"/>
  </cols>
  <sheetData>
    <row r="1" spans="1:6" ht="30" customHeight="1">
      <c r="A1" s="95" t="s">
        <v>174</v>
      </c>
      <c r="B1" s="96"/>
      <c r="C1" s="96"/>
      <c r="D1" s="96"/>
      <c r="E1" s="96"/>
      <c r="F1" s="96"/>
    </row>
    <row r="2" spans="1:6" ht="20.25" customHeight="1">
      <c r="A2" s="12"/>
      <c r="B2" s="12"/>
      <c r="C2" s="12"/>
      <c r="D2" s="12"/>
      <c r="E2" s="71" t="s">
        <v>67</v>
      </c>
      <c r="F2" s="71"/>
    </row>
    <row r="3" spans="1:6" ht="48.75" customHeight="1">
      <c r="A3" s="100" t="s">
        <v>168</v>
      </c>
      <c r="B3" s="100"/>
      <c r="C3" s="100"/>
      <c r="D3" s="100"/>
      <c r="E3" s="100"/>
      <c r="F3" s="100"/>
    </row>
    <row r="4" spans="1:6" ht="48.75" customHeight="1">
      <c r="A4" s="98" t="s">
        <v>5</v>
      </c>
      <c r="B4" s="99" t="s">
        <v>28</v>
      </c>
      <c r="C4" s="98" t="s">
        <v>29</v>
      </c>
      <c r="D4" s="98"/>
      <c r="E4" s="98"/>
      <c r="F4" s="99" t="s">
        <v>30</v>
      </c>
    </row>
    <row r="5" spans="1:6" ht="52.5" customHeight="1">
      <c r="A5" s="98"/>
      <c r="B5" s="99"/>
      <c r="C5" s="7" t="s">
        <v>23</v>
      </c>
      <c r="D5" s="7" t="s">
        <v>31</v>
      </c>
      <c r="E5" s="7" t="s">
        <v>32</v>
      </c>
      <c r="F5" s="99"/>
    </row>
    <row r="6" spans="1:6" ht="43.5" customHeight="1">
      <c r="A6" s="26">
        <v>0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</row>
    <row r="7" spans="1:6" ht="43.5" customHeight="1">
      <c r="A7" s="5"/>
      <c r="B7" s="5"/>
      <c r="C7" s="5"/>
      <c r="D7" s="5"/>
      <c r="E7" s="5"/>
      <c r="F7" s="5"/>
    </row>
    <row r="8" spans="1:6" ht="43.5" customHeight="1">
      <c r="A8" s="5"/>
      <c r="B8" s="5"/>
      <c r="C8" s="5"/>
      <c r="D8" s="5"/>
      <c r="E8" s="5"/>
      <c r="F8" s="5"/>
    </row>
    <row r="9" spans="1:6" ht="43.5" customHeight="1">
      <c r="A9" s="5"/>
      <c r="B9" s="5"/>
      <c r="C9" s="5"/>
      <c r="D9" s="5"/>
      <c r="E9" s="5"/>
      <c r="F9" s="5"/>
    </row>
    <row r="10" spans="1:6" ht="43.5" customHeight="1">
      <c r="A10" s="5"/>
      <c r="B10" s="5"/>
      <c r="C10" s="5"/>
      <c r="D10" s="5"/>
      <c r="E10" s="5"/>
      <c r="F10" s="5"/>
    </row>
    <row r="13" spans="1:6" ht="14.25">
      <c r="A13" s="97"/>
      <c r="B13" s="97"/>
      <c r="C13" s="97"/>
      <c r="D13" s="97"/>
      <c r="E13" s="97"/>
      <c r="F13" s="97"/>
    </row>
    <row r="14" spans="1:6" ht="14.25">
      <c r="A14" s="97"/>
      <c r="B14" s="97"/>
      <c r="C14" s="97"/>
      <c r="D14" s="97"/>
      <c r="E14" s="97"/>
      <c r="F14" s="97"/>
    </row>
  </sheetData>
  <sheetProtection/>
  <mergeCells count="8">
    <mergeCell ref="A1:F1"/>
    <mergeCell ref="A13:F14"/>
    <mergeCell ref="A4:A5"/>
    <mergeCell ref="B4:B5"/>
    <mergeCell ref="C4:E4"/>
    <mergeCell ref="F4:F5"/>
    <mergeCell ref="E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1">
      <selection activeCell="A23" sqref="A23:F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96" t="s">
        <v>139</v>
      </c>
      <c r="B1" s="96"/>
      <c r="C1" s="96"/>
      <c r="D1" s="96"/>
      <c r="E1" s="96"/>
      <c r="F1" s="96"/>
    </row>
    <row r="2" spans="1:6" ht="21" customHeight="1">
      <c r="A2" s="3" t="s">
        <v>68</v>
      </c>
      <c r="E2" s="71" t="s">
        <v>69</v>
      </c>
      <c r="F2" s="71"/>
    </row>
    <row r="3" spans="1:6" ht="40.5" customHeight="1">
      <c r="A3" s="103" t="s">
        <v>21</v>
      </c>
      <c r="B3" s="103" t="s">
        <v>33</v>
      </c>
      <c r="C3" s="103" t="s">
        <v>34</v>
      </c>
      <c r="D3" s="103" t="s">
        <v>35</v>
      </c>
      <c r="E3" s="103"/>
      <c r="F3" s="103"/>
    </row>
    <row r="4" spans="1:6" ht="31.5" customHeight="1">
      <c r="A4" s="103"/>
      <c r="B4" s="103"/>
      <c r="C4" s="103"/>
      <c r="D4" s="20" t="s">
        <v>5</v>
      </c>
      <c r="E4" s="20" t="s">
        <v>24</v>
      </c>
      <c r="F4" s="20" t="s">
        <v>25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5</v>
      </c>
      <c r="B20" s="98"/>
      <c r="C20" s="4"/>
      <c r="D20" s="4"/>
      <c r="E20" s="4"/>
      <c r="F20" s="4"/>
    </row>
    <row r="21" spans="1:6" ht="18.75">
      <c r="A21" s="102" t="s">
        <v>73</v>
      </c>
      <c r="B21" s="102"/>
      <c r="C21" s="102"/>
      <c r="D21" s="102"/>
      <c r="E21" s="102"/>
      <c r="F21" s="102"/>
    </row>
    <row r="22" spans="1:6" ht="18.75">
      <c r="A22" s="102" t="s">
        <v>172</v>
      </c>
      <c r="B22" s="102"/>
      <c r="C22" s="102"/>
      <c r="D22" s="102"/>
      <c r="E22" s="102"/>
      <c r="F22" s="102"/>
    </row>
    <row r="23" spans="1:6" ht="25.5" customHeight="1">
      <c r="A23" s="101" t="s">
        <v>173</v>
      </c>
      <c r="B23" s="101"/>
      <c r="C23" s="101"/>
      <c r="D23" s="101"/>
      <c r="E23" s="101"/>
      <c r="F23" s="101"/>
    </row>
  </sheetData>
  <sheetProtection/>
  <mergeCells count="10">
    <mergeCell ref="A23:F23"/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6" t="s">
        <v>75</v>
      </c>
      <c r="B1" s="96"/>
      <c r="C1" s="96"/>
      <c r="D1" s="96"/>
    </row>
    <row r="2" spans="1:4" ht="21" customHeight="1">
      <c r="A2" s="2"/>
      <c r="D2" s="21" t="s">
        <v>70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37</v>
      </c>
      <c r="B5" s="50">
        <v>2252.5</v>
      </c>
      <c r="C5" s="11" t="s">
        <v>38</v>
      </c>
      <c r="D5" s="10"/>
    </row>
    <row r="6" spans="1:4" ht="27.75" customHeight="1">
      <c r="A6" s="11" t="s">
        <v>39</v>
      </c>
      <c r="B6" s="10"/>
      <c r="C6" s="11" t="s">
        <v>40</v>
      </c>
      <c r="D6" s="10"/>
    </row>
    <row r="7" spans="1:4" ht="27.75" customHeight="1">
      <c r="A7" s="11" t="s">
        <v>41</v>
      </c>
      <c r="B7" s="10"/>
      <c r="C7" s="11" t="s">
        <v>42</v>
      </c>
      <c r="D7" s="10"/>
    </row>
    <row r="8" spans="1:4" ht="27.75" customHeight="1">
      <c r="A8" s="11" t="s">
        <v>43</v>
      </c>
      <c r="B8" s="10"/>
      <c r="C8" s="11" t="s">
        <v>44</v>
      </c>
      <c r="D8" s="10"/>
    </row>
    <row r="9" spans="1:4" ht="27.75" customHeight="1">
      <c r="A9" s="11" t="s">
        <v>45</v>
      </c>
      <c r="B9" s="10"/>
      <c r="C9" s="11" t="s">
        <v>46</v>
      </c>
      <c r="D9" s="50">
        <v>616.29</v>
      </c>
    </row>
    <row r="10" spans="1:4" ht="27.75" customHeight="1">
      <c r="A10" s="10"/>
      <c r="B10" s="10"/>
      <c r="C10" s="11" t="s">
        <v>169</v>
      </c>
      <c r="D10" s="50">
        <v>189.87</v>
      </c>
    </row>
    <row r="11" spans="1:4" ht="27.75" customHeight="1">
      <c r="A11" s="10"/>
      <c r="B11" s="10"/>
      <c r="C11" s="11" t="s">
        <v>170</v>
      </c>
      <c r="D11" s="50">
        <v>99.51</v>
      </c>
    </row>
    <row r="12" spans="1:4" ht="27.75" customHeight="1">
      <c r="A12" s="10"/>
      <c r="B12" s="10"/>
      <c r="C12" s="11" t="s">
        <v>171</v>
      </c>
      <c r="D12" s="50">
        <v>46.37</v>
      </c>
    </row>
    <row r="13" spans="1:4" ht="27.75" customHeight="1">
      <c r="A13" s="10" t="s">
        <v>47</v>
      </c>
      <c r="B13" s="10">
        <f>SUM(B5:B9)</f>
        <v>2252.5</v>
      </c>
      <c r="C13" s="10" t="s">
        <v>48</v>
      </c>
      <c r="D13" s="28">
        <f>SUM(D5:D12)</f>
        <v>952.04</v>
      </c>
    </row>
    <row r="14" spans="1:4" ht="27.75" customHeight="1">
      <c r="A14" s="11" t="s">
        <v>49</v>
      </c>
      <c r="B14" s="10"/>
      <c r="C14" s="10"/>
      <c r="D14" s="10"/>
    </row>
    <row r="15" spans="1:4" ht="27.75" customHeight="1">
      <c r="A15" s="11" t="s">
        <v>50</v>
      </c>
      <c r="B15" s="56">
        <v>0</v>
      </c>
      <c r="C15" s="11" t="s">
        <v>51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28">
        <f>B13+B15</f>
        <v>2252.5</v>
      </c>
      <c r="C17" s="10" t="s">
        <v>18</v>
      </c>
      <c r="D17" s="28">
        <f>D13</f>
        <v>952.04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3">
      <selection activeCell="E8" sqref="E8:E19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4" max="4" width="9.00390625" style="54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39.7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>
      <c r="A2" s="6" t="s">
        <v>36</v>
      </c>
      <c r="K2" s="104" t="s">
        <v>67</v>
      </c>
      <c r="L2" s="104"/>
    </row>
    <row r="3" spans="1:12" ht="27" customHeight="1">
      <c r="A3" s="99" t="s">
        <v>53</v>
      </c>
      <c r="B3" s="99"/>
      <c r="C3" s="7" t="s">
        <v>5</v>
      </c>
      <c r="D3" s="53" t="s">
        <v>50</v>
      </c>
      <c r="E3" s="7" t="s">
        <v>54</v>
      </c>
      <c r="F3" s="7" t="s">
        <v>71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49</v>
      </c>
    </row>
    <row r="4" spans="1:12" ht="20.25" customHeight="1">
      <c r="A4" s="4" t="s">
        <v>21</v>
      </c>
      <c r="B4" s="8" t="s">
        <v>22</v>
      </c>
      <c r="C4" s="4"/>
      <c r="D4" s="52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24">
        <v>205</v>
      </c>
      <c r="B5" s="25" t="s">
        <v>100</v>
      </c>
      <c r="C5" s="50">
        <v>616.29</v>
      </c>
      <c r="D5" s="27">
        <f>D6</f>
        <v>0</v>
      </c>
      <c r="E5" s="50">
        <v>616.29</v>
      </c>
      <c r="F5" s="4"/>
      <c r="G5" s="4"/>
      <c r="H5" s="4"/>
      <c r="I5" s="4"/>
      <c r="J5" s="4"/>
      <c r="K5" s="4"/>
      <c r="L5" s="4"/>
    </row>
    <row r="6" spans="1:12" ht="18.75" customHeight="1">
      <c r="A6" s="24">
        <v>20502</v>
      </c>
      <c r="B6" s="25" t="s">
        <v>101</v>
      </c>
      <c r="C6" s="50">
        <v>616.29</v>
      </c>
      <c r="D6" s="27">
        <v>0</v>
      </c>
      <c r="E6" s="50">
        <v>616.29</v>
      </c>
      <c r="F6" s="4"/>
      <c r="G6" s="4"/>
      <c r="H6" s="4"/>
      <c r="I6" s="4"/>
      <c r="J6" s="4"/>
      <c r="K6" s="4"/>
      <c r="L6" s="4"/>
    </row>
    <row r="7" spans="1:12" ht="18.75" customHeight="1">
      <c r="A7" s="24">
        <v>2050204</v>
      </c>
      <c r="B7" s="25" t="s">
        <v>102</v>
      </c>
      <c r="C7" s="50">
        <v>616.29</v>
      </c>
      <c r="D7" s="27">
        <v>0</v>
      </c>
      <c r="E7" s="50">
        <v>616.29</v>
      </c>
      <c r="F7" s="4"/>
      <c r="G7" s="4"/>
      <c r="H7" s="4"/>
      <c r="I7" s="4"/>
      <c r="J7" s="4"/>
      <c r="K7" s="4"/>
      <c r="L7" s="4"/>
    </row>
    <row r="8" spans="1:12" ht="27.75" customHeight="1">
      <c r="A8" s="24">
        <v>208</v>
      </c>
      <c r="B8" s="25" t="s">
        <v>103</v>
      </c>
      <c r="C8" s="29">
        <f>SUM(D8:E8)</f>
        <v>189.87</v>
      </c>
      <c r="D8" s="29"/>
      <c r="E8" s="50">
        <v>189.87</v>
      </c>
      <c r="F8" s="4"/>
      <c r="G8" s="4"/>
      <c r="H8" s="4"/>
      <c r="I8" s="4"/>
      <c r="J8" s="4"/>
      <c r="K8" s="4"/>
      <c r="L8" s="4"/>
    </row>
    <row r="9" spans="1:12" ht="27.75" customHeight="1">
      <c r="A9" s="24">
        <v>20805</v>
      </c>
      <c r="B9" s="25" t="s">
        <v>108</v>
      </c>
      <c r="C9" s="29">
        <f aca="true" t="shared" si="0" ref="C9:C20">SUM(D9:E9)</f>
        <v>183.01</v>
      </c>
      <c r="D9" s="52"/>
      <c r="E9" s="50">
        <v>183.01</v>
      </c>
      <c r="F9" s="4"/>
      <c r="G9" s="4"/>
      <c r="H9" s="4"/>
      <c r="I9" s="4"/>
      <c r="J9" s="4"/>
      <c r="K9" s="4"/>
      <c r="L9" s="4"/>
    </row>
    <row r="10" spans="1:12" ht="27.75" customHeight="1">
      <c r="A10" s="24">
        <v>2080505</v>
      </c>
      <c r="B10" s="25" t="s">
        <v>109</v>
      </c>
      <c r="C10" s="29">
        <f t="shared" si="0"/>
        <v>183.01</v>
      </c>
      <c r="D10" s="52"/>
      <c r="E10" s="50">
        <v>183.01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4">
        <v>20827</v>
      </c>
      <c r="B11" s="25" t="s">
        <v>110</v>
      </c>
      <c r="C11" s="29">
        <f t="shared" si="0"/>
        <v>6.86</v>
      </c>
      <c r="D11" s="52"/>
      <c r="E11" s="50">
        <v>6.86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4">
        <v>2082701</v>
      </c>
      <c r="B12" s="25" t="s">
        <v>111</v>
      </c>
      <c r="C12" s="29">
        <f t="shared" si="0"/>
        <v>5.72</v>
      </c>
      <c r="D12" s="52"/>
      <c r="E12" s="50">
        <v>5.72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4">
        <v>2082702</v>
      </c>
      <c r="B13" s="25" t="s">
        <v>112</v>
      </c>
      <c r="C13" s="29">
        <f t="shared" si="0"/>
        <v>1.14</v>
      </c>
      <c r="D13" s="52"/>
      <c r="E13" s="50">
        <v>1.14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4">
        <v>210</v>
      </c>
      <c r="B14" s="25" t="s">
        <v>104</v>
      </c>
      <c r="C14" s="29">
        <f t="shared" si="0"/>
        <v>99.51</v>
      </c>
      <c r="D14" s="52"/>
      <c r="E14" s="50">
        <v>99.51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4">
        <v>21012</v>
      </c>
      <c r="B15" s="25" t="s">
        <v>113</v>
      </c>
      <c r="C15" s="29">
        <f t="shared" si="0"/>
        <v>99.51</v>
      </c>
      <c r="D15" s="52"/>
      <c r="E15" s="50">
        <v>99.51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4">
        <v>2101201</v>
      </c>
      <c r="B16" s="25" t="s">
        <v>114</v>
      </c>
      <c r="C16" s="29">
        <f t="shared" si="0"/>
        <v>99.51</v>
      </c>
      <c r="D16" s="52"/>
      <c r="E16" s="50">
        <v>99.51</v>
      </c>
      <c r="F16" s="4"/>
      <c r="G16" s="4"/>
      <c r="H16" s="4"/>
      <c r="I16" s="4"/>
      <c r="J16" s="4"/>
      <c r="K16" s="4"/>
      <c r="L16" s="4"/>
    </row>
    <row r="17" spans="1:12" ht="15.75" customHeight="1">
      <c r="A17" s="24">
        <v>221</v>
      </c>
      <c r="B17" s="25" t="s">
        <v>105</v>
      </c>
      <c r="C17" s="29">
        <f t="shared" si="0"/>
        <v>46.37</v>
      </c>
      <c r="D17" s="52"/>
      <c r="E17" s="50">
        <v>46.37</v>
      </c>
      <c r="F17" s="4"/>
      <c r="G17" s="4"/>
      <c r="H17" s="4"/>
      <c r="I17" s="4"/>
      <c r="J17" s="4"/>
      <c r="K17" s="4"/>
      <c r="L17" s="4"/>
    </row>
    <row r="18" spans="1:12" ht="15.75" customHeight="1">
      <c r="A18" s="24">
        <v>22102</v>
      </c>
      <c r="B18" s="25" t="s">
        <v>106</v>
      </c>
      <c r="C18" s="29">
        <f t="shared" si="0"/>
        <v>46.37</v>
      </c>
      <c r="D18" s="52"/>
      <c r="E18" s="50">
        <v>46.37</v>
      </c>
      <c r="F18" s="4"/>
      <c r="G18" s="4"/>
      <c r="H18" s="4"/>
      <c r="I18" s="4"/>
      <c r="J18" s="4"/>
      <c r="K18" s="4"/>
      <c r="L18" s="4"/>
    </row>
    <row r="19" spans="1:12" ht="15.75" customHeight="1">
      <c r="A19" s="24">
        <v>2210201</v>
      </c>
      <c r="B19" s="25" t="s">
        <v>107</v>
      </c>
      <c r="C19" s="29">
        <f t="shared" si="0"/>
        <v>46.37</v>
      </c>
      <c r="D19" s="52"/>
      <c r="E19" s="50">
        <v>46.37</v>
      </c>
      <c r="F19" s="4"/>
      <c r="G19" s="4"/>
      <c r="H19" s="4"/>
      <c r="I19" s="4"/>
      <c r="J19" s="4"/>
      <c r="K19" s="4"/>
      <c r="L19" s="4"/>
    </row>
    <row r="20" spans="1:12" ht="18.75" customHeight="1">
      <c r="A20" s="98" t="s">
        <v>60</v>
      </c>
      <c r="B20" s="98"/>
      <c r="C20" s="29">
        <f t="shared" si="0"/>
        <v>952.04</v>
      </c>
      <c r="D20" s="29"/>
      <c r="E20" s="36">
        <f>E17+E14+E8+E5</f>
        <v>952.04</v>
      </c>
      <c r="F20" s="4"/>
      <c r="G20" s="4"/>
      <c r="H20" s="4"/>
      <c r="I20" s="4"/>
      <c r="J20" s="4"/>
      <c r="K20" s="4"/>
      <c r="L20" s="4"/>
    </row>
    <row r="21" spans="1:6" ht="21" customHeight="1">
      <c r="A21" s="105" t="s">
        <v>73</v>
      </c>
      <c r="B21" s="105"/>
      <c r="C21" s="105"/>
      <c r="D21" s="105"/>
      <c r="E21" s="105"/>
      <c r="F21" s="105"/>
    </row>
    <row r="22" spans="1:6" ht="20.25" customHeight="1">
      <c r="A22" s="102" t="s">
        <v>74</v>
      </c>
      <c r="B22" s="102"/>
      <c r="C22" s="102"/>
      <c r="D22" s="102"/>
      <c r="E22" s="102"/>
      <c r="F22" s="102"/>
    </row>
  </sheetData>
  <sheetProtection/>
  <mergeCells count="6">
    <mergeCell ref="A3:B3"/>
    <mergeCell ref="A20:B20"/>
    <mergeCell ref="K2:L2"/>
    <mergeCell ref="A21:F21"/>
    <mergeCell ref="A22:F22"/>
    <mergeCell ref="A1:L1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1">
      <selection activeCell="F15" sqref="F1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2.5" customHeight="1">
      <c r="A1" s="108" t="s">
        <v>61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8"/>
      <c r="B2" s="14"/>
      <c r="C2" s="14"/>
      <c r="D2" s="14"/>
      <c r="E2" s="14"/>
      <c r="F2" s="14"/>
      <c r="G2" s="71" t="s">
        <v>69</v>
      </c>
      <c r="H2" s="71"/>
    </row>
    <row r="3" spans="1:8" ht="24.75" customHeight="1">
      <c r="A3" s="99" t="s">
        <v>53</v>
      </c>
      <c r="B3" s="99"/>
      <c r="C3" s="7" t="s">
        <v>5</v>
      </c>
      <c r="D3" s="7" t="s">
        <v>24</v>
      </c>
      <c r="E3" s="7" t="s">
        <v>25</v>
      </c>
      <c r="F3" s="7" t="s">
        <v>62</v>
      </c>
      <c r="G3" s="7" t="s">
        <v>63</v>
      </c>
      <c r="H3" s="7" t="s">
        <v>72</v>
      </c>
    </row>
    <row r="4" spans="1:8" ht="21" customHeight="1">
      <c r="A4" s="4" t="s">
        <v>21</v>
      </c>
      <c r="B4" s="9" t="s">
        <v>22</v>
      </c>
      <c r="C4" s="4"/>
      <c r="D4" s="4"/>
      <c r="E4" s="4"/>
      <c r="F4" s="4"/>
      <c r="G4" s="4"/>
      <c r="H4" s="4"/>
    </row>
    <row r="5" spans="1:8" ht="18.75" customHeight="1">
      <c r="A5" s="24">
        <v>205</v>
      </c>
      <c r="B5" s="25" t="s">
        <v>100</v>
      </c>
      <c r="C5" s="29">
        <f>D5</f>
        <v>616.29</v>
      </c>
      <c r="D5" s="52">
        <v>616.29</v>
      </c>
      <c r="E5" s="4"/>
      <c r="F5" s="4"/>
      <c r="G5" s="4"/>
      <c r="H5" s="4"/>
    </row>
    <row r="6" spans="1:8" ht="16.5" customHeight="1">
      <c r="A6" s="24">
        <v>20502</v>
      </c>
      <c r="B6" s="25" t="s">
        <v>101</v>
      </c>
      <c r="C6" s="29">
        <f aca="true" t="shared" si="0" ref="C6:C19">D6</f>
        <v>616.29</v>
      </c>
      <c r="D6" s="52">
        <v>616.29</v>
      </c>
      <c r="E6" s="4"/>
      <c r="F6" s="4"/>
      <c r="G6" s="4"/>
      <c r="H6" s="4"/>
    </row>
    <row r="7" spans="1:8" ht="17.25" customHeight="1">
      <c r="A7" s="24">
        <v>2050204</v>
      </c>
      <c r="B7" s="25" t="s">
        <v>102</v>
      </c>
      <c r="C7" s="29">
        <f t="shared" si="0"/>
        <v>616.29</v>
      </c>
      <c r="D7" s="50">
        <v>616.29</v>
      </c>
      <c r="E7" s="4"/>
      <c r="F7" s="4"/>
      <c r="G7" s="4"/>
      <c r="H7" s="4"/>
    </row>
    <row r="8" spans="1:8" ht="23.25" customHeight="1">
      <c r="A8" s="24">
        <v>208</v>
      </c>
      <c r="B8" s="25" t="s">
        <v>103</v>
      </c>
      <c r="C8" s="29">
        <f t="shared" si="0"/>
        <v>189.87</v>
      </c>
      <c r="D8" s="58">
        <v>189.87</v>
      </c>
      <c r="E8" s="4"/>
      <c r="F8" s="4"/>
      <c r="G8" s="4"/>
      <c r="H8" s="4"/>
    </row>
    <row r="9" spans="1:8" ht="23.25" customHeight="1">
      <c r="A9" s="24">
        <v>20826</v>
      </c>
      <c r="B9" s="25" t="s">
        <v>108</v>
      </c>
      <c r="C9" s="29">
        <f t="shared" si="0"/>
        <v>183.01</v>
      </c>
      <c r="D9" s="58">
        <v>183.01</v>
      </c>
      <c r="E9" s="4"/>
      <c r="F9" s="4"/>
      <c r="G9" s="4"/>
      <c r="H9" s="4"/>
    </row>
    <row r="10" spans="1:8" ht="23.25" customHeight="1">
      <c r="A10" s="24">
        <v>2082699</v>
      </c>
      <c r="B10" s="25" t="s">
        <v>109</v>
      </c>
      <c r="C10" s="29">
        <f t="shared" si="0"/>
        <v>183.01</v>
      </c>
      <c r="D10" s="58">
        <v>183.01</v>
      </c>
      <c r="E10" s="4"/>
      <c r="F10" s="4"/>
      <c r="G10" s="4"/>
      <c r="H10" s="4"/>
    </row>
    <row r="11" spans="1:8" ht="23.25" customHeight="1">
      <c r="A11" s="24">
        <v>20827</v>
      </c>
      <c r="B11" s="25" t="s">
        <v>110</v>
      </c>
      <c r="C11" s="29">
        <f t="shared" si="0"/>
        <v>6.86</v>
      </c>
      <c r="D11" s="58">
        <v>6.86</v>
      </c>
      <c r="E11" s="4"/>
      <c r="F11" s="4"/>
      <c r="G11" s="4"/>
      <c r="H11" s="4"/>
    </row>
    <row r="12" spans="1:8" ht="23.25" customHeight="1">
      <c r="A12" s="24">
        <v>2082701</v>
      </c>
      <c r="B12" s="25" t="s">
        <v>111</v>
      </c>
      <c r="C12" s="29">
        <f t="shared" si="0"/>
        <v>5.72</v>
      </c>
      <c r="D12" s="58">
        <v>5.72</v>
      </c>
      <c r="E12" s="4"/>
      <c r="F12" s="4"/>
      <c r="G12" s="4"/>
      <c r="H12" s="4"/>
    </row>
    <row r="13" spans="1:8" ht="23.25" customHeight="1">
      <c r="A13" s="24">
        <v>2082702</v>
      </c>
      <c r="B13" s="25" t="s">
        <v>112</v>
      </c>
      <c r="C13" s="29">
        <f t="shared" si="0"/>
        <v>1.14</v>
      </c>
      <c r="D13" s="58">
        <v>1.14</v>
      </c>
      <c r="E13" s="4"/>
      <c r="F13" s="4"/>
      <c r="G13" s="4"/>
      <c r="H13" s="4"/>
    </row>
    <row r="14" spans="1:8" ht="23.25" customHeight="1">
      <c r="A14" s="24">
        <v>210</v>
      </c>
      <c r="B14" s="25" t="s">
        <v>104</v>
      </c>
      <c r="C14" s="29">
        <f t="shared" si="0"/>
        <v>99.51</v>
      </c>
      <c r="D14" s="58">
        <v>99.51</v>
      </c>
      <c r="E14" s="4"/>
      <c r="F14" s="4"/>
      <c r="G14" s="4"/>
      <c r="H14" s="4"/>
    </row>
    <row r="15" spans="1:8" ht="23.25" customHeight="1">
      <c r="A15" s="24">
        <v>21012</v>
      </c>
      <c r="B15" s="25" t="s">
        <v>113</v>
      </c>
      <c r="C15" s="29">
        <f t="shared" si="0"/>
        <v>99.51</v>
      </c>
      <c r="D15" s="58">
        <v>99.51</v>
      </c>
      <c r="E15" s="4"/>
      <c r="F15" s="4"/>
      <c r="G15" s="4"/>
      <c r="H15" s="4"/>
    </row>
    <row r="16" spans="1:8" ht="21.75" customHeight="1">
      <c r="A16" s="24">
        <v>2101201</v>
      </c>
      <c r="B16" s="25" t="s">
        <v>114</v>
      </c>
      <c r="C16" s="29">
        <f t="shared" si="0"/>
        <v>99.51</v>
      </c>
      <c r="D16" s="58">
        <v>99.51</v>
      </c>
      <c r="E16" s="4"/>
      <c r="F16" s="4"/>
      <c r="G16" s="4"/>
      <c r="H16" s="4"/>
    </row>
    <row r="17" spans="1:8" ht="21.75" customHeight="1">
      <c r="A17" s="24">
        <v>221</v>
      </c>
      <c r="B17" s="25" t="s">
        <v>105</v>
      </c>
      <c r="C17" s="29">
        <f t="shared" si="0"/>
        <v>46.37</v>
      </c>
      <c r="D17" s="58">
        <v>46.37</v>
      </c>
      <c r="E17" s="4"/>
      <c r="F17" s="4"/>
      <c r="G17" s="4"/>
      <c r="H17" s="4"/>
    </row>
    <row r="18" spans="1:8" ht="21.75" customHeight="1">
      <c r="A18" s="24">
        <v>22102</v>
      </c>
      <c r="B18" s="25" t="s">
        <v>106</v>
      </c>
      <c r="C18" s="29">
        <f t="shared" si="0"/>
        <v>46.37</v>
      </c>
      <c r="D18" s="58">
        <v>46.37</v>
      </c>
      <c r="E18" s="4"/>
      <c r="F18" s="4"/>
      <c r="G18" s="4"/>
      <c r="H18" s="4"/>
    </row>
    <row r="19" spans="1:8" ht="21.75" customHeight="1">
      <c r="A19" s="24">
        <v>2210201</v>
      </c>
      <c r="B19" s="25" t="s">
        <v>107</v>
      </c>
      <c r="C19" s="29">
        <f t="shared" si="0"/>
        <v>46.37</v>
      </c>
      <c r="D19" s="58">
        <v>46.37</v>
      </c>
      <c r="E19" s="4"/>
      <c r="F19" s="4"/>
      <c r="G19" s="4"/>
      <c r="H19" s="4"/>
    </row>
    <row r="20" spans="1:8" ht="21.75" customHeight="1">
      <c r="A20" s="106" t="s">
        <v>60</v>
      </c>
      <c r="B20" s="107"/>
      <c r="C20" s="29">
        <f>D20+E20+F20+G20+H20</f>
        <v>952.04</v>
      </c>
      <c r="D20" s="29">
        <f>D7+D8+D14+D17</f>
        <v>952.04</v>
      </c>
      <c r="E20" s="4"/>
      <c r="F20" s="4"/>
      <c r="G20" s="4"/>
      <c r="H20" s="4"/>
    </row>
  </sheetData>
  <sheetProtection/>
  <mergeCells count="4">
    <mergeCell ref="A3:B3"/>
    <mergeCell ref="A20:B20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2023-04-12T04:16:29Z</dcterms:modified>
  <cp:category/>
  <cp:version/>
  <cp:contentType/>
  <cp:contentStatus/>
</cp:coreProperties>
</file>