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58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<sst xmlns="http://schemas.openxmlformats.org/spreadsheetml/2006/main" count="336" uniqueCount="178">
  <si>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</si>
  <si>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</si>
  <si>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</si>
  <si>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</si>
  <si>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</si>
  <si>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</si>
  <si>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</si>
  <si>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</si>
  <si>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</si>
  <si>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</si>
  <si>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</si>
  <si>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</si>
  <si>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</si>
  <si>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</si>
  <si>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</si>
  <si>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…</t>
  </si>
  <si>
    <t>（五）教育支出</t>
  </si>
  <si>
    <t>二、上年结转</t>
  </si>
  <si>
    <t>（七）文化体育与传媒支出</t>
  </si>
  <si>
    <t>（八）社会保障和就业支出</t>
  </si>
  <si>
    <t>(九）卫生健康支出</t>
  </si>
  <si>
    <t>(十九）住房保障支出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</si>
  <si>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</si>
  <si>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</si>
  <si>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</si>
  <si>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</si>
  <si>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</si>
  <si>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</si>
  <si>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</si>
  <si>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</si>
  <si>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</si>
  <si>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</si>
  <si>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</si>
  <si>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</si>
  <si>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</si>
  <si>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</si>
  <si>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</si>
  <si>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</si>
  <si>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t>其他教育管理事务支出</t>
  </si>
  <si>
    <t>文化体育与传媒支出</t>
  </si>
  <si>
    <t>体育</t>
  </si>
  <si>
    <t>体育场馆</t>
  </si>
  <si>
    <t>群众体育</t>
  </si>
  <si>
    <t>社会保障和就业支出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</si>
  <si>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</si>
  <si>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</si>
  <si>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</si>
  <si>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</si>
  <si>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</si>
  <si>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</si>
  <si>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</si>
  <si>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</si>
  <si>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</si>
  <si>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</si>
  <si>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</si>
  <si>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0"/>
        <color indexed="8"/>
        <rFont val="仿宋_GB2312"/>
        <family val="3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</si>
  <si>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</si>
  <si>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</si>
  <si>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</si>
  <si>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</si>
  <si>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</si>
  <si>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</si>
  <si>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</si>
  <si>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</si>
  <si>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</si>
  <si>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</si>
  <si>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</si>
  <si>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</si>
  <si>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</si>
  <si>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</si>
  <si>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</si>
  <si>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</si>
  <si>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</si>
  <si>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</si>
  <si>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</si>
  <si>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</si>
  <si>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10</t>
  </si>
  <si>
    <t>11</t>
  </si>
  <si>
    <t>12</t>
  </si>
  <si>
    <t>13</t>
  </si>
  <si>
    <t>14</t>
  </si>
  <si>
    <t>职业年金缴费</t>
  </si>
  <si>
    <t>04</t>
  </si>
  <si>
    <t>伙食补助</t>
  </si>
  <si>
    <t>99</t>
  </si>
  <si>
    <t>其他工资福利支出</t>
  </si>
  <si>
    <t>502</t>
  </si>
  <si>
    <t>商品和服务支出</t>
  </si>
  <si>
    <r>
      <t>0</t>
    </r>
    <r>
      <rPr>
        <sz val="10"/>
        <color indexed="8"/>
        <rFont val="仿宋_GB2312"/>
        <family val="3"/>
      </rPr>
      <t>1</t>
    </r>
  </si>
  <si>
    <t>办公费</t>
  </si>
  <si>
    <t>印刷费</t>
  </si>
  <si>
    <t>水费</t>
  </si>
  <si>
    <t>05</t>
  </si>
  <si>
    <t>电费</t>
  </si>
  <si>
    <t>06</t>
  </si>
  <si>
    <t>邮电费</t>
  </si>
  <si>
    <t>07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</si>
  <si>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</si>
  <si>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</si>
  <si>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</si>
  <si>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</si>
  <si>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</si>
  <si>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</si>
  <si>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</si>
  <si>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</si>
  <si>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公务接待费</t>
  </si>
  <si>
    <t>17</t>
  </si>
  <si>
    <t>工会经费</t>
  </si>
  <si>
    <t>28</t>
  </si>
  <si>
    <t>福利费</t>
  </si>
  <si>
    <t>29</t>
  </si>
  <si>
    <t>车辆运行维护费</t>
  </si>
  <si>
    <t>31</t>
  </si>
  <si>
    <t>其他商品和服务支出</t>
  </si>
  <si>
    <t>电梯运行维护费</t>
  </si>
  <si>
    <t>503</t>
  </si>
  <si>
    <t>对个人和家庭补助支出</t>
  </si>
  <si>
    <t>其他对个人和家庭补助支出</t>
  </si>
  <si>
    <r>
      <t>9</t>
    </r>
    <r>
      <rPr>
        <sz val="10"/>
        <color indexed="8"/>
        <rFont val="仿宋_GB2312"/>
        <family val="3"/>
      </rPr>
      <t>9</t>
    </r>
  </si>
  <si>
    <t>休假探亲费</t>
  </si>
  <si>
    <t>合计：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</si>
  <si>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</si>
  <si>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</si>
  <si>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</si>
  <si>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</si>
  <si>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</si>
  <si>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</si>
  <si>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</si>
  <si>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</si>
  <si>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</si>
  <si>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</si>
  <si>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</si>
  <si>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</si>
  <si>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0"/>
        <color indexed="8"/>
        <rFont val="仿宋_GB2312"/>
        <family val="3"/>
      </rPr>
      <t>.如此表为空表，请说明原因。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</si>
  <si>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</si>
  <si>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</si>
  <si>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</si>
  <si>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</si>
  <si>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</si>
  <si>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</si>
  <si>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</si>
  <si>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</si>
  <si>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</si>
  <si>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</si>
  <si>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</si>
  <si>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</si>
  <si>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</si>
  <si>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</si>
  <si>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九、卫生健康支出</t>
  </si>
  <si>
    <t>十九、住房保障支出</t>
  </si>
  <si>
    <t>二十二、其他支出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</si>
  <si>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</si>
  <si>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</si>
  <si>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</si>
  <si>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</si>
  <si>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</si>
  <si>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</si>
  <si>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</si>
  <si>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</si>
  <si>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</si>
  <si>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</si>
  <si>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</si>
  <si>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</si>
  <si>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</si>
  <si>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</si>
  <si>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</si>
  <si>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</si>
  <si>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</si>
  <si>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</si>
  <si>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</si>
  <si>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</si>
  <si>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</si>
  <si>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205</t>
  </si>
  <si>
    <r>
      <t>20</t>
    </r>
    <r>
      <rPr>
        <sz val="10"/>
        <rFont val="仿宋_GB2312"/>
        <family val="3"/>
      </rPr>
      <t>501</t>
    </r>
  </si>
  <si>
    <t>207</t>
  </si>
  <si>
    <r>
      <t xml:space="preserve"> 20</t>
    </r>
    <r>
      <rPr>
        <b/>
        <sz val="11"/>
        <color indexed="9"/>
        <rFont val="宋体"/>
        <family val="0"/>
      </rPr>
      <t>20</t>
    </r>
    <r>
      <rPr>
        <b/>
        <sz val="11"/>
        <color indexed="9"/>
        <rFont val="宋体"/>
        <family val="0"/>
      </rPr>
      <t>年预算数</t>
    </r>
  </si>
  <si>
    <r>
      <t xml:space="preserve"> 20</t>
    </r>
    <r>
      <rPr>
        <b/>
        <sz val="11"/>
        <color indexed="9"/>
        <rFont val="宋体"/>
        <family val="0"/>
      </rPr>
      <t>21</t>
    </r>
    <r>
      <rPr>
        <b/>
        <sz val="11"/>
        <color indexed="9"/>
        <rFont val="宋体"/>
        <family val="0"/>
      </rPr>
      <t>年预算数</t>
    </r>
  </si>
  <si>
    <r>
      <t xml:space="preserve"> 20</t>
    </r>
    <r>
      <rPr>
        <b/>
        <sz val="11"/>
        <color indexed="9"/>
        <rFont val="宋体"/>
        <family val="0"/>
      </rPr>
      <t>20</t>
    </r>
    <r>
      <rPr>
        <b/>
        <sz val="11"/>
        <color indexed="9"/>
        <rFont val="宋体"/>
        <family val="0"/>
      </rPr>
      <t>年预算执行数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</si>
</sst>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%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b/>
      <sz val="20"/>
      <color indexed="8"/>
      <name val="仿宋_GB2312"/>
      <family val="3"/>
    </font>
    <font>
      <b/>
      <sz val="11"/>
      <color indexed="9"/>
      <name val="仿宋_GB2312"/>
      <family val="3"/>
    </font>
    <font>
      <sz val="11"/>
      <color indexed="8"/>
      <name val="仿宋_GB2312"/>
      <family val="3"/>
    </font>
    <font>
      <sz val="12"/>
      <color indexed="8"/>
      <name val="方正小标宋简体"/>
      <family val="4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1"/>
      <name val="Calibri"/>
      <family val="0"/>
    </font>
    <font>
      <sz val="11"/>
      <color rgb="FFFFFFFF"/>
      <name val="Calibri"/>
      <family val="0"/>
    </font>
    <font>
      <sz val="18"/>
      <color theme="1"/>
      <name val="方正小标宋简体"/>
      <family val="4"/>
    </font>
    <font>
      <b/>
      <sz val="11"/>
      <color rgb="FFFEFFFF"/>
      <name val="Calibri"/>
      <family val="0"/>
    </font>
    <font>
      <b/>
      <sz val="11"/>
      <color rgb="FFFEFFFF"/>
      <name val="仿宋_GB2312"/>
      <family val="3"/>
    </font>
    <font>
      <sz val="11"/>
      <color theme="1"/>
      <name val="仿宋_GB2312"/>
      <family val="3"/>
    </font>
    <font>
      <sz val="10.5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方正小标宋简体"/>
      <family val="4"/>
    </font>
    <font>
      <b/>
      <sz val="20"/>
      <color theme="1"/>
      <name val="仿宋_GB2312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A2CF"/>
        <bgColor indexed="64"/>
      </patternFill>
    </fill>
    <fill>
      <patternFill patternType="solid">
        <fgColor rgb="FFEAF3F5"/>
        <bgColor indexed="64"/>
      </patternFill>
    </fill>
    <fill>
      <patternFill patternType="solid">
        <fgColor rgb="FF9873B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4" tint="0.39998000860214233"/>
      </left>
      <right>
        <color indexed="63"/>
      </right>
      <top/>
      <bottom style="thin">
        <color theme="4" tint="0.3999800086021423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176" fontId="2" fillId="34" borderId="10" xfId="0" applyNumberFormat="1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176" fontId="34" fillId="33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176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justify" vertical="center" wrapText="1"/>
    </xf>
    <xf numFmtId="177" fontId="54" fillId="34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 applyProtection="1">
      <alignment horizontal="center" vertical="center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76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37" borderId="10" xfId="0" applyFont="1" applyFill="1" applyBorder="1" applyAlignment="1">
      <alignment horizontal="justify" vertical="center" wrapText="1"/>
    </xf>
    <xf numFmtId="178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78" fontId="0" fillId="0" borderId="10" xfId="51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justify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37" borderId="10" xfId="0" applyNumberFormat="1" applyFont="1" applyFill="1" applyBorder="1" applyAlignment="1">
      <alignment horizontal="justify" vertical="center" wrapText="1"/>
    </xf>
    <xf numFmtId="178" fontId="0" fillId="0" borderId="0" xfId="0" applyNumberForma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44" fillId="36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right" vertical="center"/>
    </xf>
    <xf numFmtId="0" fontId="59" fillId="37" borderId="12" xfId="0" applyFont="1" applyFill="1" applyBorder="1" applyAlignment="1">
      <alignment horizontal="justify" vertical="center"/>
    </xf>
    <xf numFmtId="0" fontId="59" fillId="37" borderId="12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7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10" fontId="0" fillId="0" borderId="0" xfId="33" applyNumberFormat="1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ill>
        <patternFill patternType="solid">
          <fgColor indexed="65"/>
          <bgColor rgb="FFEAF3F5"/>
        </patternFill>
      </fill>
    </dxf>
    <dxf>
      <font>
        <b val="0"/>
      </font>
      <border>
        <top style="thin">
          <color rgb="FFC1DCED"/>
        </top>
      </border>
    </dxf>
    <dxf>
      <font>
        <b val="0"/>
        <color rgb="FFFFFFFF"/>
      </font>
      <fill>
        <patternFill patternType="solid">
          <fgColor rgb="FF405C78"/>
          <bgColor rgb="FF56A2CF"/>
        </patternFill>
      </fill>
      <border>
        <bottom style="thick">
          <color rgb="FFFFFFFF"/>
        </bottom>
      </border>
    </dxf>
    <dxf>
      <font>
        <color rgb="FF9A9998"/>
      </font>
      <border>
        <bottom style="thin">
          <color rgb="FFC1DCED"/>
        </bottom>
      </border>
    </dxf>
    <dxf>
      <font>
        <b/>
        <color rgb="FFFEFFFF"/>
      </font>
      <fill>
        <patternFill patternType="solid">
          <fgColor indexed="65"/>
          <bgColor rgb="FF9873B9"/>
        </patternFill>
      </fill>
    </dxf>
    <dxf>
      <border>
        <left style="thin">
          <color rgb="FF9873B9"/>
        </left>
        <right style="thin">
          <color rgb="FF9873B9"/>
        </right>
        <top style="thin">
          <color rgb="FF9873B9"/>
        </top>
        <bottom style="thin">
          <color rgb="FF9873B9"/>
        </bottom>
      </border>
    </dxf>
  </dxfs>
  <tableStyles count="1" defaultTableStyle="TableStyleMedium9" defaultPivotStyle="PivotStyleLight16">
    <tableStyle name="水彩49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F15"/>
    </sheetView>
  </sheetViews>
  <sheetFormatPr defaultColWidth="9.00390625" defaultRowHeight="15"/>
  <cols>
    <col min="1" max="1" width="27.28125" style="0" customWidth="1"/>
    <col min="2" max="2" width="18.8515625" style="0" customWidth="1"/>
    <col min="3" max="3" width="27.57421875" style="0" customWidth="1"/>
    <col min="4" max="4" width="18.7109375" style="0" customWidth="1"/>
    <col min="5" max="5" width="17.140625" style="0" customWidth="1"/>
    <col min="6" max="6" width="18.28125" style="0" customWidth="1"/>
    <col min="9" max="9" width="9.421875" style="0" bestFit="1" customWidth="1"/>
    <col min="10" max="10" width="11.57421875" style="0" bestFit="1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8.75">
      <c r="A2" s="76" t="s">
        <v>1</v>
      </c>
      <c r="B2" s="77"/>
      <c r="C2" s="66"/>
      <c r="D2" s="66"/>
      <c r="E2" s="78" t="s">
        <v>2</v>
      </c>
      <c r="F2" s="78"/>
    </row>
    <row r="3" spans="1:6" ht="29.25" customHeight="1">
      <c r="A3" s="79" t="s">
        <v>3</v>
      </c>
      <c r="B3" s="79"/>
      <c r="C3" s="79" t="s">
        <v>4</v>
      </c>
      <c r="D3" s="79"/>
      <c r="E3" s="79"/>
      <c r="F3" s="79"/>
    </row>
    <row r="4" spans="1:6" ht="24.75" customHeight="1">
      <c r="A4" s="60" t="s">
        <v>5</v>
      </c>
      <c r="B4" s="60" t="s">
        <v>6</v>
      </c>
      <c r="C4" s="60" t="s">
        <v>5</v>
      </c>
      <c r="D4" s="60" t="s">
        <v>7</v>
      </c>
      <c r="E4" s="60" t="s">
        <v>8</v>
      </c>
      <c r="F4" s="60" t="s">
        <v>9</v>
      </c>
    </row>
    <row r="5" spans="1:6" ht="33.75" customHeight="1">
      <c r="A5" s="67" t="s">
        <v>10</v>
      </c>
      <c r="B5" s="68">
        <f>SUM(B6:B7)</f>
        <v>2594.1</v>
      </c>
      <c r="C5" s="68" t="s">
        <v>11</v>
      </c>
      <c r="D5" s="68">
        <f>SUM(E5:F5)</f>
        <v>2594.1</v>
      </c>
      <c r="E5" s="68">
        <f>SUM(E6:E13)</f>
        <v>2594.1</v>
      </c>
      <c r="F5" s="68">
        <f>SUM(F6:F13)</f>
        <v>0</v>
      </c>
    </row>
    <row r="6" spans="1:6" ht="33.75" customHeight="1">
      <c r="A6" s="69" t="s">
        <v>12</v>
      </c>
      <c r="B6" s="70">
        <v>2594.1</v>
      </c>
      <c r="C6" s="71" t="s">
        <v>13</v>
      </c>
      <c r="D6" s="72">
        <f aca="true" t="shared" si="0" ref="D6:D13">SUM(E6:F6)</f>
        <v>0</v>
      </c>
      <c r="E6" s="72"/>
      <c r="F6" s="72"/>
    </row>
    <row r="7" spans="1:6" ht="33.75" customHeight="1">
      <c r="A7" s="67" t="s">
        <v>14</v>
      </c>
      <c r="B7" s="68"/>
      <c r="C7" s="68" t="s">
        <v>15</v>
      </c>
      <c r="D7" s="68">
        <f t="shared" si="0"/>
        <v>0</v>
      </c>
      <c r="E7" s="68"/>
      <c r="F7" s="68"/>
    </row>
    <row r="8" spans="1:10" ht="33.75" customHeight="1">
      <c r="A8" s="69"/>
      <c r="B8" s="72"/>
      <c r="C8" s="71" t="s">
        <v>16</v>
      </c>
      <c r="D8" s="72">
        <f t="shared" si="0"/>
        <v>1874.05</v>
      </c>
      <c r="E8" s="72">
        <v>1874.05</v>
      </c>
      <c r="F8" s="72"/>
      <c r="I8" s="74"/>
      <c r="J8" s="74"/>
    </row>
    <row r="9" spans="1:6" ht="33.75" customHeight="1">
      <c r="A9" s="67" t="s">
        <v>17</v>
      </c>
      <c r="B9" s="68">
        <f>SUM(B10:B11)</f>
        <v>0</v>
      </c>
      <c r="C9" s="68" t="s">
        <v>15</v>
      </c>
      <c r="D9" s="68">
        <f t="shared" si="0"/>
        <v>0</v>
      </c>
      <c r="E9" s="68"/>
      <c r="F9" s="68"/>
    </row>
    <row r="10" spans="1:6" ht="33.75" customHeight="1">
      <c r="A10" s="69" t="s">
        <v>12</v>
      </c>
      <c r="B10" s="72"/>
      <c r="C10" s="71" t="s">
        <v>18</v>
      </c>
      <c r="D10" s="72">
        <f t="shared" si="0"/>
        <v>221.4</v>
      </c>
      <c r="E10" s="72">
        <v>221.4</v>
      </c>
      <c r="F10" s="72"/>
    </row>
    <row r="11" spans="1:6" ht="33.75" customHeight="1">
      <c r="A11" s="67" t="s">
        <v>14</v>
      </c>
      <c r="B11" s="68"/>
      <c r="C11" s="73" t="s">
        <v>19</v>
      </c>
      <c r="D11" s="68">
        <f t="shared" si="0"/>
        <v>207.91</v>
      </c>
      <c r="E11" s="68">
        <v>207.91</v>
      </c>
      <c r="F11" s="68"/>
    </row>
    <row r="12" spans="1:6" ht="33.75" customHeight="1">
      <c r="A12" s="63"/>
      <c r="B12" s="72"/>
      <c r="C12" s="71" t="s">
        <v>20</v>
      </c>
      <c r="D12" s="72">
        <f t="shared" si="0"/>
        <v>123.61</v>
      </c>
      <c r="E12" s="72">
        <v>123.61</v>
      </c>
      <c r="F12" s="72"/>
    </row>
    <row r="13" spans="1:6" ht="33.75" customHeight="1">
      <c r="A13" s="61"/>
      <c r="B13" s="68"/>
      <c r="C13" s="73" t="s">
        <v>21</v>
      </c>
      <c r="D13" s="68">
        <f t="shared" si="0"/>
        <v>167.13</v>
      </c>
      <c r="E13" s="68">
        <v>167.13</v>
      </c>
      <c r="F13" s="68"/>
    </row>
    <row r="14" spans="1:6" ht="33.75" customHeight="1">
      <c r="A14" s="63"/>
      <c r="B14" s="72"/>
      <c r="C14" s="71" t="s">
        <v>22</v>
      </c>
      <c r="D14" s="72"/>
      <c r="E14" s="72"/>
      <c r="F14" s="72"/>
    </row>
    <row r="15" spans="1:6" ht="33.75" customHeight="1">
      <c r="A15" s="61" t="s">
        <v>23</v>
      </c>
      <c r="B15" s="68">
        <f>SUM(B9,B5)</f>
        <v>2594.1</v>
      </c>
      <c r="C15" s="68" t="s">
        <v>24</v>
      </c>
      <c r="D15" s="68">
        <f>SUM(D6:D14)</f>
        <v>2594.1</v>
      </c>
      <c r="E15" s="68">
        <f>SUM(E6:E14)</f>
        <v>2594.1</v>
      </c>
      <c r="F15" s="68">
        <f>SUM(F6:F14)</f>
        <v>0</v>
      </c>
    </row>
    <row r="16" ht="24">
      <c r="A16" s="1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F26"/>
    </sheetView>
  </sheetViews>
  <sheetFormatPr defaultColWidth="9.00390625" defaultRowHeight="15"/>
  <cols>
    <col min="1" max="1" width="9.28125" style="0" customWidth="1"/>
    <col min="2" max="2" width="29.421875" style="0" customWidth="1"/>
    <col min="3" max="3" width="15.421875" style="0" customWidth="1"/>
    <col min="4" max="4" width="12.57421875" style="0" customWidth="1"/>
    <col min="5" max="5" width="13.421875" style="0" customWidth="1"/>
    <col min="6" max="6" width="7.57421875" style="0" customWidth="1"/>
    <col min="7" max="7" width="12.57421875" style="0" bestFit="1" customWidth="1"/>
    <col min="10" max="10" width="10.421875" style="0" bestFit="1" customWidth="1"/>
  </cols>
  <sheetData>
    <row r="1" spans="1:6" ht="36" customHeight="1">
      <c r="A1" s="80" t="s">
        <v>25</v>
      </c>
      <c r="B1" s="80"/>
      <c r="C1" s="80"/>
      <c r="D1" s="80"/>
      <c r="E1" s="80"/>
      <c r="F1" s="80"/>
    </row>
    <row r="2" spans="1:6" ht="16.5" customHeight="1">
      <c r="A2" s="81" t="s">
        <v>26</v>
      </c>
      <c r="B2" s="81"/>
      <c r="C2" s="81"/>
      <c r="D2" s="81"/>
      <c r="E2" s="81"/>
      <c r="F2" s="81"/>
    </row>
    <row r="3" spans="1:6" ht="45" customHeight="1">
      <c r="A3" s="79" t="s">
        <v>27</v>
      </c>
      <c r="B3" s="79"/>
      <c r="C3" s="79" t="s">
        <v>28</v>
      </c>
      <c r="D3" s="79"/>
      <c r="E3" s="79"/>
      <c r="F3" s="79" t="s">
        <v>29</v>
      </c>
    </row>
    <row r="4" spans="1:6" ht="13.5">
      <c r="A4" s="60" t="s">
        <v>30</v>
      </c>
      <c r="B4" s="60" t="s">
        <v>31</v>
      </c>
      <c r="C4" s="60" t="s">
        <v>32</v>
      </c>
      <c r="D4" s="60" t="s">
        <v>33</v>
      </c>
      <c r="E4" s="60" t="s">
        <v>34</v>
      </c>
      <c r="F4" s="79"/>
    </row>
    <row r="5" spans="1:9" ht="18" customHeight="1">
      <c r="A5" s="61">
        <v>205</v>
      </c>
      <c r="B5" s="61" t="s">
        <v>35</v>
      </c>
      <c r="C5" s="62">
        <f>SUM(D5:E5)</f>
        <v>1874.05</v>
      </c>
      <c r="D5" s="62">
        <f>D6</f>
        <v>1657.85</v>
      </c>
      <c r="E5" s="62">
        <f>E6</f>
        <v>216.2</v>
      </c>
      <c r="F5" s="62"/>
      <c r="I5" s="65"/>
    </row>
    <row r="6" spans="1:10" ht="18" customHeight="1">
      <c r="A6" s="63">
        <v>20501</v>
      </c>
      <c r="B6" s="63" t="s">
        <v>36</v>
      </c>
      <c r="C6" s="64">
        <f aca="true" t="shared" si="0" ref="C6:C24">SUM(D6:E6)</f>
        <v>1874.05</v>
      </c>
      <c r="D6" s="64">
        <f>SUM(D7:D8)</f>
        <v>1657.85</v>
      </c>
      <c r="E6" s="64">
        <f>SUM(E7:E8)</f>
        <v>216.2</v>
      </c>
      <c r="F6" s="64"/>
      <c r="J6" s="65"/>
    </row>
    <row r="7" spans="1:9" ht="18" customHeight="1">
      <c r="A7" s="61">
        <v>2050101</v>
      </c>
      <c r="B7" s="61" t="s">
        <v>37</v>
      </c>
      <c r="C7" s="62">
        <f t="shared" si="0"/>
        <v>1874.05</v>
      </c>
      <c r="D7" s="62">
        <v>1657.85</v>
      </c>
      <c r="E7" s="62">
        <v>216.2</v>
      </c>
      <c r="F7" s="62"/>
      <c r="I7" s="65"/>
    </row>
    <row r="8" spans="1:6" ht="18" customHeight="1">
      <c r="A8" s="63">
        <v>2050199</v>
      </c>
      <c r="B8" s="63" t="s">
        <v>38</v>
      </c>
      <c r="C8" s="64">
        <f t="shared" si="0"/>
        <v>0</v>
      </c>
      <c r="D8" s="64"/>
      <c r="E8" s="64"/>
      <c r="F8" s="64"/>
    </row>
    <row r="9" spans="1:6" ht="18" customHeight="1">
      <c r="A9" s="63">
        <v>207</v>
      </c>
      <c r="B9" s="63" t="s">
        <v>39</v>
      </c>
      <c r="C9" s="64">
        <f t="shared" si="0"/>
        <v>221.4</v>
      </c>
      <c r="D9" s="64">
        <f>D10</f>
        <v>0</v>
      </c>
      <c r="E9" s="64">
        <f>E10</f>
        <v>221.4</v>
      </c>
      <c r="F9" s="64"/>
    </row>
    <row r="10" spans="1:6" ht="18" customHeight="1">
      <c r="A10" s="61">
        <v>20703</v>
      </c>
      <c r="B10" s="61" t="s">
        <v>40</v>
      </c>
      <c r="C10" s="62">
        <f t="shared" si="0"/>
        <v>221.4</v>
      </c>
      <c r="D10" s="62">
        <f>SUM(D11:D12)</f>
        <v>0</v>
      </c>
      <c r="E10" s="62">
        <f>SUM(E11:E12)</f>
        <v>221.4</v>
      </c>
      <c r="F10" s="62"/>
    </row>
    <row r="11" spans="1:6" ht="18" customHeight="1">
      <c r="A11" s="63">
        <v>2070307</v>
      </c>
      <c r="B11" s="63" t="s">
        <v>41</v>
      </c>
      <c r="C11" s="64">
        <f t="shared" si="0"/>
        <v>200</v>
      </c>
      <c r="D11" s="64"/>
      <c r="E11" s="64">
        <v>200</v>
      </c>
      <c r="F11" s="64"/>
    </row>
    <row r="12" spans="1:6" ht="18" customHeight="1">
      <c r="A12" s="61">
        <v>2070308</v>
      </c>
      <c r="B12" s="61" t="s">
        <v>42</v>
      </c>
      <c r="C12" s="62">
        <f t="shared" si="0"/>
        <v>21.4</v>
      </c>
      <c r="D12" s="62"/>
      <c r="E12" s="62">
        <v>21.4</v>
      </c>
      <c r="F12" s="62"/>
    </row>
    <row r="13" spans="1:6" ht="18" customHeight="1">
      <c r="A13" s="63">
        <v>208</v>
      </c>
      <c r="B13" s="63" t="s">
        <v>43</v>
      </c>
      <c r="C13" s="64">
        <f t="shared" si="0"/>
        <v>207.91</v>
      </c>
      <c r="D13" s="64">
        <f>SUM(D14:D17)</f>
        <v>207.91</v>
      </c>
      <c r="E13" s="64"/>
      <c r="F13" s="64"/>
    </row>
    <row r="14" spans="1:6" ht="18" customHeight="1">
      <c r="A14" s="61">
        <v>2080505</v>
      </c>
      <c r="B14" s="61" t="s">
        <v>44</v>
      </c>
      <c r="C14" s="62">
        <f t="shared" si="0"/>
        <v>203.5</v>
      </c>
      <c r="D14" s="62">
        <v>203.5</v>
      </c>
      <c r="E14" s="62"/>
      <c r="F14" s="62"/>
    </row>
    <row r="15" spans="1:6" ht="18" customHeight="1">
      <c r="A15" s="63">
        <v>2082701</v>
      </c>
      <c r="B15" s="63" t="s">
        <v>45</v>
      </c>
      <c r="C15" s="64">
        <f t="shared" si="0"/>
        <v>3.12</v>
      </c>
      <c r="D15" s="64">
        <v>3.12</v>
      </c>
      <c r="E15" s="64"/>
      <c r="F15" s="64"/>
    </row>
    <row r="16" spans="1:6" ht="18" customHeight="1">
      <c r="A16" s="61">
        <v>2082702</v>
      </c>
      <c r="B16" s="61" t="s">
        <v>46</v>
      </c>
      <c r="C16" s="62">
        <f t="shared" si="0"/>
        <v>1.29</v>
      </c>
      <c r="D16" s="62">
        <v>1.29</v>
      </c>
      <c r="E16" s="62"/>
      <c r="F16" s="62"/>
    </row>
    <row r="17" spans="1:6" ht="18" customHeight="1">
      <c r="A17" s="63">
        <v>2082703</v>
      </c>
      <c r="B17" s="63" t="s">
        <v>47</v>
      </c>
      <c r="C17" s="64">
        <f t="shared" si="0"/>
        <v>0</v>
      </c>
      <c r="D17" s="64"/>
      <c r="E17" s="64"/>
      <c r="F17" s="64"/>
    </row>
    <row r="18" spans="1:6" ht="18" customHeight="1">
      <c r="A18" s="61">
        <v>210</v>
      </c>
      <c r="B18" s="61" t="s">
        <v>48</v>
      </c>
      <c r="C18" s="62">
        <f t="shared" si="0"/>
        <v>123.61</v>
      </c>
      <c r="D18" s="62">
        <f>SUM(D19,D21)</f>
        <v>123.61</v>
      </c>
      <c r="E18" s="62">
        <f>SUM(E19)</f>
        <v>0</v>
      </c>
      <c r="F18" s="62"/>
    </row>
    <row r="19" spans="1:6" ht="18" customHeight="1">
      <c r="A19" s="63">
        <v>20111</v>
      </c>
      <c r="B19" s="63" t="s">
        <v>49</v>
      </c>
      <c r="C19" s="64">
        <f t="shared" si="0"/>
        <v>110.66</v>
      </c>
      <c r="D19" s="64">
        <v>110.66</v>
      </c>
      <c r="E19" s="64">
        <f>SUM(E20:E21)</f>
        <v>0</v>
      </c>
      <c r="F19" s="64"/>
    </row>
    <row r="20" spans="1:6" ht="18" customHeight="1">
      <c r="A20" s="61">
        <v>2011101</v>
      </c>
      <c r="B20" s="61" t="s">
        <v>50</v>
      </c>
      <c r="C20" s="62">
        <f t="shared" si="0"/>
        <v>12.95</v>
      </c>
      <c r="D20" s="62">
        <v>12.95</v>
      </c>
      <c r="E20" s="62"/>
      <c r="F20" s="62"/>
    </row>
    <row r="21" spans="1:6" ht="18" customHeight="1">
      <c r="A21" s="63">
        <v>2011103</v>
      </c>
      <c r="B21" s="63" t="s">
        <v>51</v>
      </c>
      <c r="C21" s="64">
        <f t="shared" si="0"/>
        <v>12.95</v>
      </c>
      <c r="D21" s="64">
        <v>12.95</v>
      </c>
      <c r="E21" s="64"/>
      <c r="F21" s="64"/>
    </row>
    <row r="22" spans="1:6" ht="18" customHeight="1">
      <c r="A22" s="61">
        <v>221</v>
      </c>
      <c r="B22" s="61" t="s">
        <v>52</v>
      </c>
      <c r="C22" s="62">
        <f t="shared" si="0"/>
        <v>167.13</v>
      </c>
      <c r="D22" s="62">
        <f>D23</f>
        <v>167.13</v>
      </c>
      <c r="E22" s="62"/>
      <c r="F22" s="62"/>
    </row>
    <row r="23" spans="1:6" ht="18" customHeight="1">
      <c r="A23" s="63">
        <v>22102</v>
      </c>
      <c r="B23" s="63" t="s">
        <v>53</v>
      </c>
      <c r="C23" s="64">
        <f t="shared" si="0"/>
        <v>167.13</v>
      </c>
      <c r="D23" s="64">
        <f>D24</f>
        <v>167.13</v>
      </c>
      <c r="E23" s="64"/>
      <c r="F23" s="64"/>
    </row>
    <row r="24" spans="1:6" ht="18" customHeight="1">
      <c r="A24" s="61">
        <v>2210201</v>
      </c>
      <c r="B24" s="61" t="s">
        <v>54</v>
      </c>
      <c r="C24" s="62">
        <f t="shared" si="0"/>
        <v>167.13</v>
      </c>
      <c r="D24" s="62">
        <v>167.13</v>
      </c>
      <c r="E24" s="62"/>
      <c r="F24" s="62"/>
    </row>
    <row r="25" spans="1:6" ht="18" customHeight="1">
      <c r="A25" s="63" t="s">
        <v>7</v>
      </c>
      <c r="B25" s="63"/>
      <c r="C25" s="64">
        <f>C13+C9+C5+C18+C22</f>
        <v>2594.1000000000004</v>
      </c>
      <c r="D25" s="64">
        <f>D13+D9+D5+D18+D22</f>
        <v>2156.5</v>
      </c>
      <c r="E25" s="64">
        <f>E13+E9+E5+E18+E22</f>
        <v>437.6</v>
      </c>
      <c r="F25" s="64"/>
    </row>
    <row r="26" spans="1:6" ht="18" customHeight="1">
      <c r="A26" s="82" t="s">
        <v>55</v>
      </c>
      <c r="B26" s="83"/>
      <c r="C26" s="83"/>
      <c r="D26" s="83"/>
      <c r="E26" s="83"/>
      <c r="F26" s="83"/>
    </row>
  </sheetData>
  <sheetProtection/>
  <mergeCells count="6">
    <mergeCell ref="A1:F1"/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A1" sqref="A1:J40"/>
    </sheetView>
  </sheetViews>
  <sheetFormatPr defaultColWidth="9.00390625" defaultRowHeight="15"/>
  <cols>
    <col min="1" max="1" width="4.00390625" style="0" customWidth="1"/>
    <col min="2" max="2" width="4.57421875" style="0" customWidth="1"/>
    <col min="3" max="3" width="11.28125" style="0" customWidth="1"/>
    <col min="4" max="4" width="9.28125" style="0" customWidth="1"/>
    <col min="5" max="5" width="4.8515625" style="0" customWidth="1"/>
    <col min="6" max="6" width="4.7109375" style="0" customWidth="1"/>
    <col min="7" max="7" width="15.00390625" style="0" customWidth="1"/>
    <col min="8" max="8" width="9.00390625" style="0" customWidth="1"/>
    <col min="9" max="9" width="8.00390625" style="0" customWidth="1"/>
    <col min="10" max="10" width="7.8515625" style="0" customWidth="1"/>
  </cols>
  <sheetData>
    <row r="1" spans="1:10" ht="25.5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3.5">
      <c r="A2" s="85" t="s">
        <v>57</v>
      </c>
      <c r="B2" s="85"/>
      <c r="C2" s="85"/>
      <c r="D2" s="85"/>
      <c r="E2" s="85" t="s">
        <v>58</v>
      </c>
      <c r="F2" s="85"/>
      <c r="G2" s="85"/>
      <c r="H2" s="85"/>
      <c r="I2" s="85"/>
      <c r="J2" s="85" t="s">
        <v>29</v>
      </c>
    </row>
    <row r="3" spans="1:10" ht="13.5">
      <c r="A3" s="85" t="s">
        <v>30</v>
      </c>
      <c r="B3" s="85"/>
      <c r="C3" s="85" t="s">
        <v>31</v>
      </c>
      <c r="D3" s="85" t="s">
        <v>7</v>
      </c>
      <c r="E3" s="85" t="s">
        <v>30</v>
      </c>
      <c r="F3" s="85"/>
      <c r="G3" s="85" t="s">
        <v>31</v>
      </c>
      <c r="H3" s="85" t="s">
        <v>59</v>
      </c>
      <c r="I3" s="85" t="s">
        <v>60</v>
      </c>
      <c r="J3" s="85"/>
    </row>
    <row r="4" spans="1:10" ht="13.5">
      <c r="A4" s="47" t="s">
        <v>61</v>
      </c>
      <c r="B4" s="46" t="s">
        <v>62</v>
      </c>
      <c r="C4" s="85"/>
      <c r="D4" s="85"/>
      <c r="E4" s="46" t="s">
        <v>61</v>
      </c>
      <c r="F4" s="46" t="s">
        <v>62</v>
      </c>
      <c r="G4" s="85"/>
      <c r="H4" s="85"/>
      <c r="I4" s="85"/>
      <c r="J4" s="85"/>
    </row>
    <row r="5" spans="1:10" ht="27">
      <c r="A5" s="48">
        <v>501</v>
      </c>
      <c r="B5" s="49"/>
      <c r="C5" s="50" t="s">
        <v>63</v>
      </c>
      <c r="D5" s="50">
        <f>SUM(D6:D18)</f>
        <v>1939.5799999999997</v>
      </c>
      <c r="E5" s="51">
        <v>301</v>
      </c>
      <c r="F5" s="50"/>
      <c r="G5" s="50" t="s">
        <v>64</v>
      </c>
      <c r="H5" s="52">
        <f>SUM(H6:H18)</f>
        <v>1939.5799999999997</v>
      </c>
      <c r="I5" s="52">
        <f>SUM(I6:I18)</f>
        <v>0</v>
      </c>
      <c r="J5" s="50"/>
    </row>
    <row r="6" spans="1:10" ht="13.5">
      <c r="A6" s="87"/>
      <c r="B6" s="88" t="s">
        <v>65</v>
      </c>
      <c r="C6" s="86" t="s">
        <v>66</v>
      </c>
      <c r="D6" s="90">
        <f>SUM(H6:I8)</f>
        <v>1411.6499999999999</v>
      </c>
      <c r="E6" s="86"/>
      <c r="F6" s="49" t="s">
        <v>65</v>
      </c>
      <c r="G6" s="50" t="s">
        <v>67</v>
      </c>
      <c r="H6" s="52">
        <v>368.35</v>
      </c>
      <c r="I6" s="50"/>
      <c r="J6" s="50"/>
    </row>
    <row r="7" spans="1:10" ht="13.5">
      <c r="A7" s="87"/>
      <c r="B7" s="88"/>
      <c r="C7" s="86"/>
      <c r="D7" s="86"/>
      <c r="E7" s="86"/>
      <c r="F7" s="49" t="s">
        <v>68</v>
      </c>
      <c r="G7" s="50" t="s">
        <v>69</v>
      </c>
      <c r="H7" s="52">
        <v>936</v>
      </c>
      <c r="I7" s="50"/>
      <c r="J7" s="50"/>
    </row>
    <row r="8" spans="1:10" ht="13.5">
      <c r="A8" s="87"/>
      <c r="B8" s="88"/>
      <c r="C8" s="86"/>
      <c r="D8" s="86"/>
      <c r="E8" s="86"/>
      <c r="F8" s="49" t="s">
        <v>70</v>
      </c>
      <c r="G8" s="50" t="s">
        <v>71</v>
      </c>
      <c r="H8" s="52">
        <v>107.3</v>
      </c>
      <c r="I8" s="50"/>
      <c r="J8" s="50"/>
    </row>
    <row r="9" spans="1:10" ht="27">
      <c r="A9" s="87"/>
      <c r="B9" s="88" t="s">
        <v>68</v>
      </c>
      <c r="C9" s="86" t="s">
        <v>72</v>
      </c>
      <c r="D9" s="90">
        <f>SUM(H9:H15)</f>
        <v>331.52</v>
      </c>
      <c r="E9" s="86"/>
      <c r="F9" s="49" t="s">
        <v>73</v>
      </c>
      <c r="G9" s="50" t="s">
        <v>74</v>
      </c>
      <c r="H9" s="52">
        <v>203.5</v>
      </c>
      <c r="I9" s="50"/>
      <c r="J9" s="50"/>
    </row>
    <row r="10" spans="1:10" ht="27">
      <c r="A10" s="87"/>
      <c r="B10" s="88"/>
      <c r="C10" s="86"/>
      <c r="D10" s="86"/>
      <c r="E10" s="86"/>
      <c r="F10" s="49" t="s">
        <v>75</v>
      </c>
      <c r="G10" s="50" t="s">
        <v>45</v>
      </c>
      <c r="H10" s="52">
        <v>3.12</v>
      </c>
      <c r="I10" s="50"/>
      <c r="J10" s="50"/>
    </row>
    <row r="11" spans="1:10" ht="27">
      <c r="A11" s="87"/>
      <c r="B11" s="88"/>
      <c r="C11" s="86"/>
      <c r="D11" s="86"/>
      <c r="E11" s="86"/>
      <c r="F11" s="49" t="s">
        <v>76</v>
      </c>
      <c r="G11" s="50" t="s">
        <v>46</v>
      </c>
      <c r="H11" s="52">
        <v>1.29</v>
      </c>
      <c r="I11" s="50"/>
      <c r="J11" s="50"/>
    </row>
    <row r="12" spans="1:10" ht="27">
      <c r="A12" s="87"/>
      <c r="B12" s="88"/>
      <c r="C12" s="86"/>
      <c r="D12" s="86"/>
      <c r="E12" s="86"/>
      <c r="F12" s="49" t="s">
        <v>77</v>
      </c>
      <c r="G12" s="50" t="s">
        <v>47</v>
      </c>
      <c r="H12" s="52">
        <v>0</v>
      </c>
      <c r="I12" s="50"/>
      <c r="J12" s="50"/>
    </row>
    <row r="13" spans="1:10" ht="13.5">
      <c r="A13" s="87"/>
      <c r="B13" s="88"/>
      <c r="C13" s="86"/>
      <c r="D13" s="86"/>
      <c r="E13" s="86"/>
      <c r="F13" s="49" t="s">
        <v>78</v>
      </c>
      <c r="G13" s="50" t="s">
        <v>50</v>
      </c>
      <c r="H13" s="52">
        <v>110.66</v>
      </c>
      <c r="I13" s="50"/>
      <c r="J13" s="50"/>
    </row>
    <row r="14" spans="1:10" ht="13.5">
      <c r="A14" s="87"/>
      <c r="B14" s="88"/>
      <c r="C14" s="86"/>
      <c r="D14" s="86"/>
      <c r="E14" s="86"/>
      <c r="F14" s="49" t="s">
        <v>79</v>
      </c>
      <c r="G14" s="50" t="s">
        <v>51</v>
      </c>
      <c r="H14" s="52">
        <v>12.95</v>
      </c>
      <c r="I14" s="50"/>
      <c r="J14" s="50"/>
    </row>
    <row r="15" spans="1:10" ht="13.5">
      <c r="A15" s="87"/>
      <c r="B15" s="88"/>
      <c r="C15" s="86"/>
      <c r="D15" s="86"/>
      <c r="E15" s="86"/>
      <c r="F15" s="49" t="s">
        <v>80</v>
      </c>
      <c r="G15" s="50" t="s">
        <v>81</v>
      </c>
      <c r="H15" s="52">
        <v>0</v>
      </c>
      <c r="I15" s="50"/>
      <c r="J15" s="50"/>
    </row>
    <row r="16" spans="1:10" ht="13.5">
      <c r="A16" s="48"/>
      <c r="B16" s="49" t="s">
        <v>70</v>
      </c>
      <c r="C16" s="50" t="s">
        <v>54</v>
      </c>
      <c r="D16" s="52">
        <f>SUM(H16)</f>
        <v>167.13</v>
      </c>
      <c r="E16" s="50"/>
      <c r="F16" s="49">
        <v>13</v>
      </c>
      <c r="G16" s="50" t="s">
        <v>54</v>
      </c>
      <c r="H16" s="52">
        <v>167.13</v>
      </c>
      <c r="I16" s="50"/>
      <c r="J16" s="50"/>
    </row>
    <row r="17" spans="1:10" ht="13.5">
      <c r="A17" s="48"/>
      <c r="B17" s="49" t="s">
        <v>82</v>
      </c>
      <c r="C17" s="50" t="s">
        <v>83</v>
      </c>
      <c r="D17" s="52">
        <f>SUM(H17)</f>
        <v>28.08</v>
      </c>
      <c r="E17" s="50"/>
      <c r="F17" s="49" t="s">
        <v>65</v>
      </c>
      <c r="G17" s="50" t="s">
        <v>83</v>
      </c>
      <c r="H17" s="52">
        <v>28.08</v>
      </c>
      <c r="I17" s="50"/>
      <c r="J17" s="50"/>
    </row>
    <row r="18" spans="1:10" ht="27">
      <c r="A18" s="48"/>
      <c r="B18" s="49" t="s">
        <v>84</v>
      </c>
      <c r="C18" s="50" t="s">
        <v>85</v>
      </c>
      <c r="D18" s="52">
        <f>SUM(H18)</f>
        <v>1.2</v>
      </c>
      <c r="E18" s="50"/>
      <c r="F18" s="49" t="s">
        <v>84</v>
      </c>
      <c r="G18" s="50" t="s">
        <v>85</v>
      </c>
      <c r="H18" s="52">
        <v>1.2</v>
      </c>
      <c r="I18" s="50"/>
      <c r="J18" s="50"/>
    </row>
    <row r="19" spans="1:10" s="1" customFormat="1" ht="25.5" customHeight="1">
      <c r="A19" s="48" t="s">
        <v>86</v>
      </c>
      <c r="B19" s="49"/>
      <c r="C19" s="50" t="s">
        <v>87</v>
      </c>
      <c r="D19" s="53">
        <f>SUM(D20:D36)</f>
        <v>174.26</v>
      </c>
      <c r="E19" s="50">
        <v>302</v>
      </c>
      <c r="F19" s="49"/>
      <c r="G19" s="50" t="s">
        <v>87</v>
      </c>
      <c r="H19" s="53">
        <f>SUM(H20:H36)</f>
        <v>0</v>
      </c>
      <c r="I19" s="53">
        <f>SUM(I20:I36)</f>
        <v>174.26</v>
      </c>
      <c r="J19" s="50"/>
    </row>
    <row r="20" spans="1:10" ht="13.5">
      <c r="A20" s="48"/>
      <c r="B20" s="54" t="s">
        <v>88</v>
      </c>
      <c r="C20" s="50" t="s">
        <v>89</v>
      </c>
      <c r="D20" s="55">
        <f aca="true" t="shared" si="0" ref="D20:D33">I20</f>
        <v>2.97</v>
      </c>
      <c r="E20" s="50"/>
      <c r="F20" s="54" t="s">
        <v>65</v>
      </c>
      <c r="G20" s="50" t="s">
        <v>89</v>
      </c>
      <c r="H20" s="55"/>
      <c r="I20" s="52">
        <v>2.97</v>
      </c>
      <c r="J20" s="50"/>
    </row>
    <row r="21" spans="1:10" ht="13.5">
      <c r="A21" s="48"/>
      <c r="B21" s="54" t="s">
        <v>68</v>
      </c>
      <c r="C21" s="54" t="s">
        <v>90</v>
      </c>
      <c r="D21" s="55">
        <f t="shared" si="0"/>
        <v>1.4</v>
      </c>
      <c r="E21" s="50"/>
      <c r="F21" s="54" t="s">
        <v>68</v>
      </c>
      <c r="G21" s="54" t="s">
        <v>90</v>
      </c>
      <c r="H21" s="55"/>
      <c r="I21" s="52">
        <v>1.4</v>
      </c>
      <c r="J21" s="50"/>
    </row>
    <row r="22" spans="1:10" ht="13.5">
      <c r="A22" s="48"/>
      <c r="B22" s="54" t="s">
        <v>70</v>
      </c>
      <c r="C22" s="56" t="s">
        <v>91</v>
      </c>
      <c r="D22" s="55">
        <f t="shared" si="0"/>
        <v>6.15</v>
      </c>
      <c r="E22" s="50"/>
      <c r="F22" s="54" t="s">
        <v>92</v>
      </c>
      <c r="G22" s="56" t="s">
        <v>91</v>
      </c>
      <c r="H22" s="55"/>
      <c r="I22" s="52">
        <v>6.15</v>
      </c>
      <c r="J22" s="50"/>
    </row>
    <row r="23" spans="1:10" ht="13.5">
      <c r="A23" s="48"/>
      <c r="B23" s="54" t="s">
        <v>82</v>
      </c>
      <c r="C23" s="56" t="s">
        <v>93</v>
      </c>
      <c r="D23" s="55">
        <f t="shared" si="0"/>
        <v>0</v>
      </c>
      <c r="E23" s="50"/>
      <c r="F23" s="54" t="s">
        <v>94</v>
      </c>
      <c r="G23" s="56" t="s">
        <v>93</v>
      </c>
      <c r="H23" s="55"/>
      <c r="I23" s="52">
        <v>0</v>
      </c>
      <c r="J23" s="50"/>
    </row>
    <row r="24" spans="1:10" ht="13.5">
      <c r="A24" s="48"/>
      <c r="B24" s="54" t="s">
        <v>92</v>
      </c>
      <c r="C24" s="56" t="s">
        <v>95</v>
      </c>
      <c r="D24" s="55">
        <f t="shared" si="0"/>
        <v>7.93</v>
      </c>
      <c r="E24" s="50"/>
      <c r="F24" s="54" t="s">
        <v>96</v>
      </c>
      <c r="G24" s="56" t="s">
        <v>95</v>
      </c>
      <c r="H24" s="55"/>
      <c r="I24" s="52">
        <v>7.93</v>
      </c>
      <c r="J24" s="50"/>
    </row>
    <row r="25" spans="1:10" ht="13.5">
      <c r="A25" s="48"/>
      <c r="B25" s="54" t="s">
        <v>94</v>
      </c>
      <c r="C25" s="54" t="s">
        <v>97</v>
      </c>
      <c r="D25" s="55">
        <f t="shared" si="0"/>
        <v>1.66</v>
      </c>
      <c r="E25" s="50"/>
      <c r="F25" s="54" t="s">
        <v>73</v>
      </c>
      <c r="G25" s="54" t="s">
        <v>97</v>
      </c>
      <c r="H25" s="55"/>
      <c r="I25" s="52">
        <v>1.66</v>
      </c>
      <c r="J25" s="50"/>
    </row>
    <row r="26" spans="1:10" ht="13.5">
      <c r="A26" s="48"/>
      <c r="B26" s="54" t="s">
        <v>96</v>
      </c>
      <c r="C26" s="54" t="s">
        <v>98</v>
      </c>
      <c r="D26" s="55">
        <f t="shared" si="0"/>
        <v>62.58</v>
      </c>
      <c r="E26" s="50"/>
      <c r="F26" s="54" t="s">
        <v>77</v>
      </c>
      <c r="G26" s="54" t="s">
        <v>98</v>
      </c>
      <c r="H26" s="55"/>
      <c r="I26" s="52">
        <v>62.58</v>
      </c>
      <c r="J26" s="50"/>
    </row>
    <row r="27" spans="1:10" ht="27">
      <c r="A27" s="48"/>
      <c r="B27" s="54" t="s">
        <v>73</v>
      </c>
      <c r="C27" s="54" t="s">
        <v>99</v>
      </c>
      <c r="D27" s="55">
        <f t="shared" si="0"/>
        <v>0</v>
      </c>
      <c r="E27" s="50"/>
      <c r="F27" s="54" t="s">
        <v>78</v>
      </c>
      <c r="G27" s="54" t="s">
        <v>99</v>
      </c>
      <c r="H27" s="55"/>
      <c r="I27" s="52">
        <v>0</v>
      </c>
      <c r="J27" s="50"/>
    </row>
    <row r="28" spans="1:10" ht="13.5">
      <c r="A28" s="48"/>
      <c r="B28" s="54" t="s">
        <v>75</v>
      </c>
      <c r="C28" s="54" t="s">
        <v>100</v>
      </c>
      <c r="D28" s="55">
        <f t="shared" si="0"/>
        <v>1.4</v>
      </c>
      <c r="E28" s="50"/>
      <c r="F28" s="54" t="s">
        <v>79</v>
      </c>
      <c r="G28" s="54" t="s">
        <v>100</v>
      </c>
      <c r="H28" s="55"/>
      <c r="I28" s="52">
        <v>1.4</v>
      </c>
      <c r="J28" s="50"/>
    </row>
    <row r="29" spans="1:10" ht="13.5">
      <c r="A29" s="48"/>
      <c r="B29" s="54" t="s">
        <v>76</v>
      </c>
      <c r="C29" s="54" t="s">
        <v>101</v>
      </c>
      <c r="D29" s="55">
        <f t="shared" si="0"/>
        <v>0</v>
      </c>
      <c r="E29" s="50"/>
      <c r="F29" s="54" t="s">
        <v>102</v>
      </c>
      <c r="G29" s="54" t="s">
        <v>101</v>
      </c>
      <c r="H29" s="55"/>
      <c r="I29" s="52">
        <v>0</v>
      </c>
      <c r="J29" s="50"/>
    </row>
    <row r="30" spans="1:10" ht="13.5" customHeight="1">
      <c r="A30" s="48"/>
      <c r="B30" s="54" t="s">
        <v>77</v>
      </c>
      <c r="C30" s="54" t="s">
        <v>103</v>
      </c>
      <c r="D30" s="55">
        <f t="shared" si="0"/>
        <v>0</v>
      </c>
      <c r="E30" s="50"/>
      <c r="F30" s="54" t="s">
        <v>104</v>
      </c>
      <c r="G30" s="54" t="s">
        <v>103</v>
      </c>
      <c r="H30" s="55"/>
      <c r="I30" s="52">
        <v>0</v>
      </c>
      <c r="J30" s="50"/>
    </row>
    <row r="31" spans="1:10" ht="13.5">
      <c r="A31" s="48"/>
      <c r="B31" s="54" t="s">
        <v>78</v>
      </c>
      <c r="C31" s="54" t="s">
        <v>105</v>
      </c>
      <c r="D31" s="55">
        <f t="shared" si="0"/>
        <v>12.22</v>
      </c>
      <c r="E31" s="50"/>
      <c r="F31" s="54" t="s">
        <v>106</v>
      </c>
      <c r="G31" s="54" t="s">
        <v>105</v>
      </c>
      <c r="H31" s="55"/>
      <c r="I31" s="52">
        <v>12.22</v>
      </c>
      <c r="J31" s="50"/>
    </row>
    <row r="32" spans="1:10" ht="13.5">
      <c r="A32" s="48"/>
      <c r="B32" s="54" t="s">
        <v>79</v>
      </c>
      <c r="C32" s="54" t="s">
        <v>107</v>
      </c>
      <c r="D32" s="55">
        <f t="shared" si="0"/>
        <v>28.23</v>
      </c>
      <c r="E32" s="50"/>
      <c r="F32" s="54" t="s">
        <v>108</v>
      </c>
      <c r="G32" s="54" t="s">
        <v>107</v>
      </c>
      <c r="H32" s="55"/>
      <c r="I32" s="52">
        <v>28.23</v>
      </c>
      <c r="J32" s="50"/>
    </row>
    <row r="33" spans="1:10" ht="13.5">
      <c r="A33" s="48"/>
      <c r="B33" s="54" t="s">
        <v>80</v>
      </c>
      <c r="C33" s="57" t="s">
        <v>109</v>
      </c>
      <c r="D33" s="55">
        <f t="shared" si="0"/>
        <v>0.85</v>
      </c>
      <c r="E33" s="50"/>
      <c r="F33" s="54" t="s">
        <v>110</v>
      </c>
      <c r="G33" s="57" t="s">
        <v>109</v>
      </c>
      <c r="H33" s="55"/>
      <c r="I33" s="52">
        <v>0.85</v>
      </c>
      <c r="J33" s="50"/>
    </row>
    <row r="34" spans="1:10" ht="27">
      <c r="A34" s="48"/>
      <c r="B34" s="54" t="s">
        <v>104</v>
      </c>
      <c r="C34" s="57" t="s">
        <v>111</v>
      </c>
      <c r="D34" s="55">
        <f>I34</f>
        <v>46.17</v>
      </c>
      <c r="E34" s="50"/>
      <c r="F34" s="54" t="s">
        <v>112</v>
      </c>
      <c r="G34" s="57" t="s">
        <v>111</v>
      </c>
      <c r="H34" s="55"/>
      <c r="I34" s="52">
        <v>46.17</v>
      </c>
      <c r="J34" s="50"/>
    </row>
    <row r="35" spans="1:10" ht="27">
      <c r="A35" s="48"/>
      <c r="B35" s="89" t="s">
        <v>84</v>
      </c>
      <c r="C35" s="89" t="s">
        <v>113</v>
      </c>
      <c r="D35" s="91">
        <f>SUM(H35:I36)</f>
        <v>2.7</v>
      </c>
      <c r="E35" s="50"/>
      <c r="F35" s="54" t="s">
        <v>65</v>
      </c>
      <c r="G35" s="54" t="s">
        <v>113</v>
      </c>
      <c r="H35" s="55"/>
      <c r="I35" s="52">
        <v>0.7</v>
      </c>
      <c r="J35" s="50"/>
    </row>
    <row r="36" spans="1:10" ht="13.5">
      <c r="A36" s="48"/>
      <c r="B36" s="89"/>
      <c r="C36" s="89"/>
      <c r="D36" s="91"/>
      <c r="E36" s="50"/>
      <c r="F36" s="54" t="s">
        <v>68</v>
      </c>
      <c r="G36" s="57" t="s">
        <v>114</v>
      </c>
      <c r="H36" s="55"/>
      <c r="I36" s="52">
        <v>2</v>
      </c>
      <c r="J36" s="50"/>
    </row>
    <row r="37" spans="1:10" s="1" customFormat="1" ht="27">
      <c r="A37" s="48" t="s">
        <v>115</v>
      </c>
      <c r="B37" s="49"/>
      <c r="C37" s="50" t="s">
        <v>116</v>
      </c>
      <c r="D37" s="52">
        <f>SUM(D38:D38)</f>
        <v>42.66</v>
      </c>
      <c r="E37" s="50"/>
      <c r="F37" s="49"/>
      <c r="G37" s="50" t="s">
        <v>116</v>
      </c>
      <c r="H37" s="52">
        <f>SUM(H38:H39)</f>
        <v>42.66</v>
      </c>
      <c r="I37" s="52">
        <f>SUM(I38:I39)</f>
        <v>0</v>
      </c>
      <c r="J37" s="50"/>
    </row>
    <row r="38" spans="1:10" ht="13.5">
      <c r="A38" s="48"/>
      <c r="B38" s="89" t="s">
        <v>84</v>
      </c>
      <c r="C38" s="86" t="s">
        <v>117</v>
      </c>
      <c r="D38" s="90">
        <v>42.66</v>
      </c>
      <c r="E38" s="50"/>
      <c r="F38" s="89" t="s">
        <v>118</v>
      </c>
      <c r="G38" s="58" t="s">
        <v>119</v>
      </c>
      <c r="H38" s="50">
        <v>42.66</v>
      </c>
      <c r="I38" s="52">
        <v>0</v>
      </c>
      <c r="J38" s="50"/>
    </row>
    <row r="39" spans="1:10" ht="27">
      <c r="A39" s="48"/>
      <c r="B39" s="89"/>
      <c r="C39" s="86"/>
      <c r="D39" s="90"/>
      <c r="E39" s="50"/>
      <c r="F39" s="89"/>
      <c r="G39" s="50" t="s">
        <v>117</v>
      </c>
      <c r="H39" s="50"/>
      <c r="I39" s="52">
        <v>0</v>
      </c>
      <c r="J39" s="50"/>
    </row>
    <row r="40" spans="1:10" s="1" customFormat="1" ht="13.5">
      <c r="A40" s="59"/>
      <c r="B40" s="86" t="s">
        <v>120</v>
      </c>
      <c r="C40" s="86"/>
      <c r="D40" s="52">
        <f>D37+D19+D5</f>
        <v>2156.4999999999995</v>
      </c>
      <c r="E40" s="50"/>
      <c r="F40" s="50"/>
      <c r="G40" s="50" t="s">
        <v>120</v>
      </c>
      <c r="H40" s="52">
        <f>H37+H19+H5</f>
        <v>1982.2399999999998</v>
      </c>
      <c r="I40" s="52">
        <f>I37+I19+I5</f>
        <v>174.26</v>
      </c>
      <c r="J40" s="50"/>
    </row>
  </sheetData>
  <sheetProtection/>
  <mergeCells count="29">
    <mergeCell ref="F38:F39"/>
    <mergeCell ref="G3:G4"/>
    <mergeCell ref="H3:H4"/>
    <mergeCell ref="I3:I4"/>
    <mergeCell ref="J2:J4"/>
    <mergeCell ref="D3:D4"/>
    <mergeCell ref="D6:D8"/>
    <mergeCell ref="D9:D15"/>
    <mergeCell ref="D35:D36"/>
    <mergeCell ref="D38:D39"/>
    <mergeCell ref="E6:E8"/>
    <mergeCell ref="E9:E15"/>
    <mergeCell ref="B35:B36"/>
    <mergeCell ref="B38:B39"/>
    <mergeCell ref="C3:C4"/>
    <mergeCell ref="C6:C8"/>
    <mergeCell ref="C9:C15"/>
    <mergeCell ref="C35:C36"/>
    <mergeCell ref="C38:C39"/>
    <mergeCell ref="A1:J1"/>
    <mergeCell ref="A2:D2"/>
    <mergeCell ref="E2:I2"/>
    <mergeCell ref="A3:B3"/>
    <mergeCell ref="E3:F3"/>
    <mergeCell ref="B40:C40"/>
    <mergeCell ref="A6:A8"/>
    <mergeCell ref="A9:A15"/>
    <mergeCell ref="B6:B8"/>
    <mergeCell ref="B9:B15"/>
  </mergeCells>
  <printOptions/>
  <pageMargins left="0.7" right="0.7" top="0.75" bottom="0.75" header="0.3" footer="0.3"/>
  <pageSetup fitToHeight="1" fitToWidth="1" horizontalDpi="200" verticalDpi="2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1">
      <selection activeCell="T6" sqref="T6:U6"/>
    </sheetView>
  </sheetViews>
  <sheetFormatPr defaultColWidth="9.00390625" defaultRowHeight="15"/>
  <cols>
    <col min="1" max="2" width="6.8515625" style="0" customWidth="1"/>
    <col min="3" max="3" width="8.140625" style="0" customWidth="1"/>
    <col min="4" max="4" width="6.8515625" style="0" customWidth="1"/>
    <col min="5" max="5" width="8.7109375" style="0" customWidth="1"/>
    <col min="6" max="10" width="6.8515625" style="0" customWidth="1"/>
    <col min="11" max="11" width="8.140625" style="0" customWidth="1"/>
    <col min="12" max="12" width="7.8515625" style="0" customWidth="1"/>
    <col min="13" max="14" width="6.8515625" style="0" customWidth="1"/>
    <col min="15" max="15" width="8.00390625" style="0" customWidth="1"/>
    <col min="16" max="18" width="6.8515625" style="0" customWidth="1"/>
  </cols>
  <sheetData>
    <row r="1" spans="1:18" ht="30" customHeight="1">
      <c r="A1" s="92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8" t="s">
        <v>2</v>
      </c>
      <c r="R2" s="78"/>
    </row>
    <row r="3" spans="1:18" ht="48.75" customHeight="1">
      <c r="A3" s="104" t="s">
        <v>175</v>
      </c>
      <c r="B3" s="93"/>
      <c r="C3" s="93"/>
      <c r="D3" s="93"/>
      <c r="E3" s="93"/>
      <c r="F3" s="93"/>
      <c r="G3" s="104" t="s">
        <v>177</v>
      </c>
      <c r="H3" s="93"/>
      <c r="I3" s="93"/>
      <c r="J3" s="93"/>
      <c r="K3" s="93"/>
      <c r="L3" s="93"/>
      <c r="M3" s="104" t="s">
        <v>176</v>
      </c>
      <c r="N3" s="93"/>
      <c r="O3" s="93"/>
      <c r="P3" s="93"/>
      <c r="Q3" s="93"/>
      <c r="R3" s="93"/>
    </row>
    <row r="4" spans="1:18" ht="48.75" customHeight="1">
      <c r="A4" s="93" t="s">
        <v>7</v>
      </c>
      <c r="B4" s="95" t="s">
        <v>122</v>
      </c>
      <c r="C4" s="93" t="s">
        <v>123</v>
      </c>
      <c r="D4" s="93"/>
      <c r="E4" s="93"/>
      <c r="F4" s="95" t="s">
        <v>105</v>
      </c>
      <c r="G4" s="93" t="s">
        <v>7</v>
      </c>
      <c r="H4" s="95" t="s">
        <v>122</v>
      </c>
      <c r="I4" s="93" t="s">
        <v>123</v>
      </c>
      <c r="J4" s="93"/>
      <c r="K4" s="93"/>
      <c r="L4" s="95" t="s">
        <v>105</v>
      </c>
      <c r="M4" s="93" t="s">
        <v>7</v>
      </c>
      <c r="N4" s="95" t="s">
        <v>122</v>
      </c>
      <c r="O4" s="93" t="s">
        <v>123</v>
      </c>
      <c r="P4" s="93"/>
      <c r="Q4" s="93"/>
      <c r="R4" s="95" t="s">
        <v>105</v>
      </c>
    </row>
    <row r="5" spans="1:18" ht="52.5" customHeight="1">
      <c r="A5" s="93"/>
      <c r="B5" s="95"/>
      <c r="C5" s="43" t="s">
        <v>32</v>
      </c>
      <c r="D5" s="43" t="s">
        <v>124</v>
      </c>
      <c r="E5" s="43" t="s">
        <v>125</v>
      </c>
      <c r="F5" s="95"/>
      <c r="G5" s="93"/>
      <c r="H5" s="95"/>
      <c r="I5" s="43" t="s">
        <v>32</v>
      </c>
      <c r="J5" s="43" t="s">
        <v>124</v>
      </c>
      <c r="K5" s="43" t="s">
        <v>125</v>
      </c>
      <c r="L5" s="95"/>
      <c r="M5" s="93"/>
      <c r="N5" s="95"/>
      <c r="O5" s="43" t="s">
        <v>32</v>
      </c>
      <c r="P5" s="43" t="s">
        <v>124</v>
      </c>
      <c r="Q5" s="43" t="s">
        <v>125</v>
      </c>
      <c r="R5" s="95"/>
    </row>
    <row r="6" spans="1:21" ht="43.5" customHeight="1">
      <c r="A6" s="44">
        <f>SUM(B6,C6,F6)</f>
        <v>58.29</v>
      </c>
      <c r="B6" s="44"/>
      <c r="C6" s="44">
        <f>SUM(D6:E6)</f>
        <v>46.79</v>
      </c>
      <c r="D6" s="44"/>
      <c r="E6" s="44">
        <v>46.79</v>
      </c>
      <c r="F6" s="44">
        <v>11.5</v>
      </c>
      <c r="G6" s="44">
        <f>SUM(H6,I6,L6)</f>
        <v>17.15</v>
      </c>
      <c r="H6" s="44"/>
      <c r="I6" s="44">
        <f>SUM(J6:K6)</f>
        <v>14.92</v>
      </c>
      <c r="J6" s="44"/>
      <c r="K6" s="44">
        <v>14.92</v>
      </c>
      <c r="L6" s="44">
        <v>2.23</v>
      </c>
      <c r="M6" s="44">
        <f>SUM(N6,O6,R6)</f>
        <v>58.39</v>
      </c>
      <c r="N6" s="44"/>
      <c r="O6" s="44">
        <f>SUM(P6:Q6)</f>
        <v>46.17</v>
      </c>
      <c r="P6" s="44"/>
      <c r="Q6" s="44">
        <v>46.17</v>
      </c>
      <c r="R6" s="44">
        <v>12.22</v>
      </c>
      <c r="T6" s="65"/>
      <c r="U6" s="107"/>
    </row>
    <row r="7" spans="1:18" ht="13.5">
      <c r="A7" s="45" t="s">
        <v>126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20"/>
      <c r="N7" s="20"/>
      <c r="O7" s="20"/>
      <c r="P7" s="20"/>
      <c r="Q7" s="20"/>
      <c r="R7" s="20"/>
    </row>
    <row r="8" spans="1:18" ht="13.5">
      <c r="A8" s="94" t="s">
        <v>127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20"/>
      <c r="N8" s="20"/>
      <c r="O8" s="20"/>
      <c r="P8" s="20"/>
      <c r="Q8" s="20"/>
      <c r="R8" s="20"/>
    </row>
    <row r="9" ht="13.5" customHeight="1"/>
    <row r="12" ht="13.5" customHeight="1"/>
  </sheetData>
  <sheetProtection/>
  <mergeCells count="19">
    <mergeCell ref="R4:R5"/>
    <mergeCell ref="A8:F8"/>
    <mergeCell ref="G8:L8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6">
      <selection activeCell="A1" sqref="A1:F22"/>
    </sheetView>
  </sheetViews>
  <sheetFormatPr defaultColWidth="9.00390625" defaultRowHeight="15"/>
  <cols>
    <col min="1" max="1" width="15.421875" style="0" customWidth="1"/>
    <col min="2" max="2" width="11.00390625" style="0" bestFit="1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128</v>
      </c>
      <c r="B1" s="92"/>
      <c r="C1" s="92"/>
      <c r="D1" s="92"/>
      <c r="E1" s="92"/>
      <c r="F1" s="92"/>
    </row>
    <row r="2" spans="1:6" ht="21" customHeight="1">
      <c r="A2" s="34" t="s">
        <v>129</v>
      </c>
      <c r="B2" s="20"/>
      <c r="C2" s="20"/>
      <c r="D2" s="20"/>
      <c r="E2" s="78" t="s">
        <v>2</v>
      </c>
      <c r="F2" s="78"/>
    </row>
    <row r="3" spans="1:6" ht="40.5" customHeight="1">
      <c r="A3" s="93" t="s">
        <v>30</v>
      </c>
      <c r="B3" s="93" t="s">
        <v>130</v>
      </c>
      <c r="C3" s="93" t="s">
        <v>131</v>
      </c>
      <c r="D3" s="93" t="s">
        <v>132</v>
      </c>
      <c r="E3" s="93"/>
      <c r="F3" s="93"/>
    </row>
    <row r="4" spans="1:6" ht="31.5" customHeight="1">
      <c r="A4" s="93"/>
      <c r="B4" s="93"/>
      <c r="C4" s="93"/>
      <c r="D4" s="40" t="s">
        <v>7</v>
      </c>
      <c r="E4" s="40" t="s">
        <v>33</v>
      </c>
      <c r="F4" s="40" t="s">
        <v>34</v>
      </c>
    </row>
    <row r="5" spans="1:6" ht="27" customHeight="1">
      <c r="A5" s="41"/>
      <c r="B5" s="41"/>
      <c r="C5" s="41"/>
      <c r="D5" s="41"/>
      <c r="E5" s="41"/>
      <c r="F5" s="41"/>
    </row>
    <row r="6" spans="1:6" ht="27" customHeight="1">
      <c r="A6" s="41"/>
      <c r="B6" s="41"/>
      <c r="C6" s="41"/>
      <c r="D6" s="41"/>
      <c r="E6" s="41"/>
      <c r="F6" s="41"/>
    </row>
    <row r="7" spans="1:6" ht="27" customHeight="1">
      <c r="A7" s="41"/>
      <c r="B7" s="41"/>
      <c r="C7" s="41"/>
      <c r="D7" s="41"/>
      <c r="E7" s="41"/>
      <c r="F7" s="41"/>
    </row>
    <row r="8" spans="1:6" ht="27" customHeight="1">
      <c r="A8" s="41"/>
      <c r="B8" s="41"/>
      <c r="C8" s="41"/>
      <c r="D8" s="41"/>
      <c r="E8" s="41"/>
      <c r="F8" s="41"/>
    </row>
    <row r="9" spans="1:6" ht="27" customHeight="1">
      <c r="A9" s="41"/>
      <c r="B9" s="41"/>
      <c r="C9" s="41"/>
      <c r="D9" s="41"/>
      <c r="E9" s="41"/>
      <c r="F9" s="41"/>
    </row>
    <row r="10" spans="1:6" ht="27" customHeight="1">
      <c r="A10" s="41"/>
      <c r="B10" s="41"/>
      <c r="C10" s="41"/>
      <c r="D10" s="41"/>
      <c r="E10" s="41"/>
      <c r="F10" s="41"/>
    </row>
    <row r="11" spans="1:6" ht="27" customHeight="1">
      <c r="A11" s="41"/>
      <c r="B11" s="41"/>
      <c r="C11" s="41"/>
      <c r="D11" s="41"/>
      <c r="E11" s="41"/>
      <c r="F11" s="41"/>
    </row>
    <row r="12" spans="1:6" ht="27" customHeight="1">
      <c r="A12" s="41"/>
      <c r="B12" s="41"/>
      <c r="C12" s="41"/>
      <c r="D12" s="41"/>
      <c r="E12" s="41"/>
      <c r="F12" s="41"/>
    </row>
    <row r="13" spans="1:6" ht="27" customHeight="1">
      <c r="A13" s="41"/>
      <c r="B13" s="41"/>
      <c r="C13" s="41"/>
      <c r="D13" s="41"/>
      <c r="E13" s="41"/>
      <c r="F13" s="41"/>
    </row>
    <row r="14" spans="1:6" ht="27" customHeight="1">
      <c r="A14" s="41"/>
      <c r="B14" s="41"/>
      <c r="C14" s="41"/>
      <c r="D14" s="41"/>
      <c r="E14" s="41"/>
      <c r="F14" s="41"/>
    </row>
    <row r="15" spans="1:6" ht="27" customHeight="1">
      <c r="A15" s="41"/>
      <c r="B15" s="41"/>
      <c r="C15" s="41"/>
      <c r="D15" s="41"/>
      <c r="E15" s="41"/>
      <c r="F15" s="41"/>
    </row>
    <row r="16" spans="1:6" ht="27" customHeight="1">
      <c r="A16" s="41"/>
      <c r="B16" s="41"/>
      <c r="C16" s="41"/>
      <c r="D16" s="41"/>
      <c r="E16" s="41"/>
      <c r="F16" s="41"/>
    </row>
    <row r="17" spans="1:6" ht="27" customHeight="1">
      <c r="A17" s="41"/>
      <c r="B17" s="41"/>
      <c r="C17" s="41"/>
      <c r="D17" s="41"/>
      <c r="E17" s="41"/>
      <c r="F17" s="41"/>
    </row>
    <row r="18" spans="1:6" ht="27" customHeight="1">
      <c r="A18" s="41"/>
      <c r="B18" s="41"/>
      <c r="C18" s="41"/>
      <c r="D18" s="41"/>
      <c r="E18" s="41"/>
      <c r="F18" s="41"/>
    </row>
    <row r="19" spans="1:6" ht="27" customHeight="1">
      <c r="A19" s="41"/>
      <c r="B19" s="41"/>
      <c r="C19" s="41"/>
      <c r="D19" s="41"/>
      <c r="E19" s="41"/>
      <c r="F19" s="41"/>
    </row>
    <row r="20" spans="1:6" ht="27" customHeight="1">
      <c r="A20" s="96" t="s">
        <v>7</v>
      </c>
      <c r="B20" s="96"/>
      <c r="C20" s="41"/>
      <c r="D20" s="41"/>
      <c r="E20" s="41"/>
      <c r="F20" s="41"/>
    </row>
    <row r="21" spans="1:6" ht="13.5">
      <c r="A21" s="94" t="s">
        <v>126</v>
      </c>
      <c r="B21" s="94"/>
      <c r="C21" s="94"/>
      <c r="D21" s="94"/>
      <c r="E21" s="94"/>
      <c r="F21" s="94"/>
    </row>
    <row r="22" spans="1:6" ht="13.5">
      <c r="A22" s="94" t="s">
        <v>133</v>
      </c>
      <c r="B22" s="94"/>
      <c r="C22" s="94"/>
      <c r="D22" s="94"/>
      <c r="E22" s="94"/>
      <c r="F22" s="9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0"/>
    </sheetView>
  </sheetViews>
  <sheetFormatPr defaultColWidth="9.00390625" defaultRowHeight="15"/>
  <cols>
    <col min="1" max="1" width="29.421875" style="0" customWidth="1"/>
    <col min="2" max="2" width="16.28125" style="0" customWidth="1"/>
    <col min="3" max="3" width="32.421875" style="0" customWidth="1"/>
    <col min="4" max="4" width="20.7109375" style="0" customWidth="1"/>
  </cols>
  <sheetData>
    <row r="1" spans="1:4" ht="33.75" customHeight="1">
      <c r="A1" s="92" t="s">
        <v>134</v>
      </c>
      <c r="B1" s="92"/>
      <c r="C1" s="92"/>
      <c r="D1" s="92"/>
    </row>
    <row r="2" spans="1:4" ht="21" customHeight="1">
      <c r="A2" s="33"/>
      <c r="B2" s="20"/>
      <c r="C2" s="20"/>
      <c r="D2" s="34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35" t="s">
        <v>5</v>
      </c>
      <c r="B4" s="35" t="s">
        <v>6</v>
      </c>
      <c r="C4" s="35" t="s">
        <v>5</v>
      </c>
      <c r="D4" s="35" t="s">
        <v>6</v>
      </c>
    </row>
    <row r="5" spans="1:4" ht="23.25" customHeight="1">
      <c r="A5" s="36" t="s">
        <v>135</v>
      </c>
      <c r="B5" s="30">
        <v>2331.02</v>
      </c>
      <c r="C5" s="36" t="s">
        <v>136</v>
      </c>
      <c r="D5" s="37"/>
    </row>
    <row r="6" spans="1:4" ht="23.25" customHeight="1">
      <c r="A6" s="38" t="s">
        <v>137</v>
      </c>
      <c r="B6" s="29"/>
      <c r="C6" s="38" t="s">
        <v>138</v>
      </c>
      <c r="D6" s="39"/>
    </row>
    <row r="7" spans="1:4" ht="23.25" customHeight="1">
      <c r="A7" s="36" t="s">
        <v>139</v>
      </c>
      <c r="B7" s="30"/>
      <c r="C7" s="36" t="s">
        <v>140</v>
      </c>
      <c r="D7" s="37"/>
    </row>
    <row r="8" spans="1:4" ht="23.25" customHeight="1">
      <c r="A8" s="38" t="s">
        <v>141</v>
      </c>
      <c r="B8" s="29"/>
      <c r="C8" s="38" t="s">
        <v>142</v>
      </c>
      <c r="D8" s="39"/>
    </row>
    <row r="9" spans="1:4" ht="23.25" customHeight="1">
      <c r="A9" s="36" t="s">
        <v>143</v>
      </c>
      <c r="B9" s="30"/>
      <c r="C9" s="36" t="s">
        <v>144</v>
      </c>
      <c r="D9" s="37">
        <v>1874.05</v>
      </c>
    </row>
    <row r="10" spans="1:4" ht="23.25" customHeight="1">
      <c r="A10" s="29"/>
      <c r="B10" s="29"/>
      <c r="C10" s="38" t="s">
        <v>145</v>
      </c>
      <c r="D10" s="39"/>
    </row>
    <row r="11" spans="1:4" ht="23.25" customHeight="1">
      <c r="A11" s="30"/>
      <c r="B11" s="30"/>
      <c r="C11" s="36" t="s">
        <v>146</v>
      </c>
      <c r="D11" s="37">
        <v>221.4</v>
      </c>
    </row>
    <row r="12" spans="1:4" ht="23.25" customHeight="1">
      <c r="A12" s="29"/>
      <c r="B12" s="29"/>
      <c r="C12" s="38" t="s">
        <v>147</v>
      </c>
      <c r="D12" s="39">
        <v>207.91</v>
      </c>
    </row>
    <row r="13" spans="1:4" ht="23.25" customHeight="1">
      <c r="A13" s="30"/>
      <c r="B13" s="30"/>
      <c r="C13" s="36" t="s">
        <v>148</v>
      </c>
      <c r="D13" s="37">
        <v>123.61</v>
      </c>
    </row>
    <row r="14" spans="1:4" ht="23.25" customHeight="1">
      <c r="A14" s="29"/>
      <c r="B14" s="29"/>
      <c r="C14" s="38" t="s">
        <v>149</v>
      </c>
      <c r="D14" s="39">
        <v>167.13</v>
      </c>
    </row>
    <row r="15" spans="1:4" ht="23.25" customHeight="1">
      <c r="A15" s="30"/>
      <c r="B15" s="30"/>
      <c r="C15" s="36" t="s">
        <v>150</v>
      </c>
      <c r="D15" s="37"/>
    </row>
    <row r="16" spans="1:4" ht="23.25" customHeight="1">
      <c r="A16" s="29" t="s">
        <v>151</v>
      </c>
      <c r="B16" s="106">
        <v>2594.1</v>
      </c>
      <c r="C16" s="29" t="s">
        <v>152</v>
      </c>
      <c r="D16" s="39">
        <f>SUM(D5:D15)</f>
        <v>2594.1</v>
      </c>
    </row>
    <row r="17" spans="1:4" ht="23.25" customHeight="1">
      <c r="A17" s="30" t="s">
        <v>153</v>
      </c>
      <c r="B17" s="30"/>
      <c r="C17" s="30"/>
      <c r="D17" s="37"/>
    </row>
    <row r="18" spans="1:4" ht="23.25" customHeight="1">
      <c r="A18" s="29" t="s">
        <v>154</v>
      </c>
      <c r="B18" s="29"/>
      <c r="C18" s="29" t="s">
        <v>155</v>
      </c>
      <c r="D18" s="39"/>
    </row>
    <row r="19" spans="1:4" ht="23.25" customHeight="1">
      <c r="A19" s="30"/>
      <c r="B19" s="30"/>
      <c r="C19" s="30"/>
      <c r="D19" s="37"/>
    </row>
    <row r="20" spans="1:4" ht="27.75" customHeight="1">
      <c r="A20" s="35" t="s">
        <v>23</v>
      </c>
      <c r="B20" s="105">
        <f>B16+B18</f>
        <v>2594.1</v>
      </c>
      <c r="C20" s="35" t="s">
        <v>24</v>
      </c>
      <c r="D20" s="105">
        <f>SUM(D16:D19)</f>
        <v>2594.1</v>
      </c>
    </row>
    <row r="21" spans="1:4" ht="13.5">
      <c r="A21" s="20"/>
      <c r="B21" s="20"/>
      <c r="C21" s="20"/>
      <c r="D21" s="20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A1" sqref="A1:L27"/>
    </sheetView>
  </sheetViews>
  <sheetFormatPr defaultColWidth="9.00390625" defaultRowHeight="27.75" customHeight="1"/>
  <cols>
    <col min="2" max="2" width="21.00390625" style="0" customWidth="1"/>
    <col min="3" max="3" width="12.57421875" style="0" customWidth="1"/>
    <col min="4" max="4" width="10.140625" style="0" customWidth="1"/>
    <col min="5" max="5" width="10.57421875" style="0" customWidth="1"/>
    <col min="6" max="6" width="9.28125" style="0" customWidth="1"/>
    <col min="7" max="7" width="6.57421875" style="0" customWidth="1"/>
    <col min="8" max="8" width="8.7109375" style="0" customWidth="1"/>
    <col min="9" max="9" width="7.421875" style="0" customWidth="1"/>
    <col min="10" max="10" width="9.140625" style="0" customWidth="1"/>
    <col min="11" max="11" width="6.28125" style="0" customWidth="1"/>
    <col min="12" max="12" width="9.00390625" style="0" customWidth="1"/>
  </cols>
  <sheetData>
    <row r="1" spans="1:12" ht="44.25" customHeight="1">
      <c r="A1" s="92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5">
      <c r="A2" s="19" t="s">
        <v>157</v>
      </c>
      <c r="B2" s="20"/>
      <c r="C2" s="20"/>
      <c r="D2" s="20"/>
      <c r="E2" s="20"/>
      <c r="F2" s="20"/>
      <c r="G2" s="20"/>
      <c r="H2" s="20"/>
      <c r="I2" s="20"/>
      <c r="J2" s="20"/>
      <c r="K2" s="98" t="s">
        <v>2</v>
      </c>
      <c r="L2" s="98"/>
    </row>
    <row r="3" spans="1:12" ht="40.5">
      <c r="A3" s="99" t="s">
        <v>158</v>
      </c>
      <c r="B3" s="99"/>
      <c r="C3" s="21" t="s">
        <v>7</v>
      </c>
      <c r="D3" s="21" t="s">
        <v>154</v>
      </c>
      <c r="E3" s="21" t="s">
        <v>159</v>
      </c>
      <c r="F3" s="21" t="s">
        <v>160</v>
      </c>
      <c r="G3" s="21" t="s">
        <v>161</v>
      </c>
      <c r="H3" s="21" t="s">
        <v>162</v>
      </c>
      <c r="I3" s="21" t="s">
        <v>163</v>
      </c>
      <c r="J3" s="21" t="s">
        <v>164</v>
      </c>
      <c r="K3" s="21" t="s">
        <v>165</v>
      </c>
      <c r="L3" s="21" t="s">
        <v>153</v>
      </c>
    </row>
    <row r="4" spans="1:12" ht="13.5">
      <c r="A4" s="22" t="s">
        <v>30</v>
      </c>
      <c r="B4" s="23" t="s">
        <v>31</v>
      </c>
      <c r="C4" s="24">
        <f>SUM(D4:L4)</f>
        <v>2594.1</v>
      </c>
      <c r="D4" s="24">
        <f>D5+D9+D13+D18+D22</f>
        <v>0</v>
      </c>
      <c r="E4" s="24">
        <f>E5+E9+E13+E18+E22</f>
        <v>2594.1</v>
      </c>
      <c r="F4" s="24">
        <f>F5+F9+F13+F18+F22</f>
        <v>0</v>
      </c>
      <c r="G4" s="24">
        <f aca="true" t="shared" si="0" ref="G4:L4">G5+G9+G13</f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</row>
    <row r="5" spans="1:12" s="1" customFormat="1" ht="19.5" customHeight="1">
      <c r="A5" s="25">
        <v>205</v>
      </c>
      <c r="B5" s="25" t="s">
        <v>35</v>
      </c>
      <c r="C5" s="26">
        <f>SUM(D5:L5)</f>
        <v>1874.05</v>
      </c>
      <c r="D5" s="26">
        <f>SUM(D6)</f>
        <v>0</v>
      </c>
      <c r="E5" s="26">
        <f>SUM(E6)</f>
        <v>1874.05</v>
      </c>
      <c r="F5" s="26">
        <f>SUM(F6)</f>
        <v>0</v>
      </c>
      <c r="G5" s="26"/>
      <c r="H5" s="26"/>
      <c r="I5" s="26"/>
      <c r="J5" s="26"/>
      <c r="K5" s="26"/>
      <c r="L5" s="26"/>
    </row>
    <row r="6" spans="1:12" ht="19.5" customHeight="1">
      <c r="A6" s="27">
        <v>20501</v>
      </c>
      <c r="B6" s="27" t="s">
        <v>36</v>
      </c>
      <c r="C6" s="28">
        <f>SUM(D6:L6)</f>
        <v>1874.05</v>
      </c>
      <c r="D6" s="28"/>
      <c r="E6" s="28">
        <f>SUM(E7:E8)</f>
        <v>1874.05</v>
      </c>
      <c r="F6" s="28"/>
      <c r="G6" s="28"/>
      <c r="H6" s="28"/>
      <c r="I6" s="28"/>
      <c r="J6" s="28"/>
      <c r="K6" s="28"/>
      <c r="L6" s="28"/>
    </row>
    <row r="7" spans="1:12" ht="19.5" customHeight="1">
      <c r="A7" s="25">
        <v>2010101</v>
      </c>
      <c r="B7" s="25" t="s">
        <v>37</v>
      </c>
      <c r="C7" s="26">
        <f>SUM(D7:L7)</f>
        <v>1874.05</v>
      </c>
      <c r="D7" s="26"/>
      <c r="E7" s="26">
        <v>1874.05</v>
      </c>
      <c r="F7" s="26"/>
      <c r="G7" s="26"/>
      <c r="H7" s="26"/>
      <c r="I7" s="26"/>
      <c r="J7" s="26"/>
      <c r="K7" s="26"/>
      <c r="L7" s="26"/>
    </row>
    <row r="8" spans="1:12" ht="19.5" customHeight="1">
      <c r="A8" s="29">
        <v>2050199</v>
      </c>
      <c r="B8" s="29" t="s">
        <v>38</v>
      </c>
      <c r="C8" s="28">
        <f>SUM(D8:L8)</f>
        <v>0</v>
      </c>
      <c r="D8" s="28"/>
      <c r="E8" s="28">
        <v>0</v>
      </c>
      <c r="F8" s="28"/>
      <c r="G8" s="28"/>
      <c r="H8" s="28"/>
      <c r="I8" s="28"/>
      <c r="J8" s="28"/>
      <c r="K8" s="28"/>
      <c r="L8" s="28"/>
    </row>
    <row r="9" spans="1:12" ht="19.5" customHeight="1">
      <c r="A9" s="30">
        <v>207</v>
      </c>
      <c r="B9" s="30" t="s">
        <v>39</v>
      </c>
      <c r="C9" s="26">
        <f aca="true" t="shared" si="1" ref="C9:C21">SUM(D9:L9)</f>
        <v>221.4</v>
      </c>
      <c r="D9" s="26">
        <f>SUM(D10:D12)</f>
        <v>0</v>
      </c>
      <c r="E9" s="26">
        <f>E10</f>
        <v>221.4</v>
      </c>
      <c r="F9" s="26"/>
      <c r="G9" s="26"/>
      <c r="H9" s="26"/>
      <c r="I9" s="26"/>
      <c r="J9" s="26"/>
      <c r="K9" s="26"/>
      <c r="L9" s="26"/>
    </row>
    <row r="10" spans="1:12" ht="19.5" customHeight="1">
      <c r="A10" s="29">
        <v>20703</v>
      </c>
      <c r="B10" s="29" t="s">
        <v>40</v>
      </c>
      <c r="C10" s="28">
        <f t="shared" si="1"/>
        <v>221.4</v>
      </c>
      <c r="D10" s="28"/>
      <c r="E10" s="28">
        <f>SUM(E11:E12)</f>
        <v>221.4</v>
      </c>
      <c r="F10" s="28"/>
      <c r="G10" s="28"/>
      <c r="H10" s="28"/>
      <c r="I10" s="28"/>
      <c r="J10" s="28"/>
      <c r="K10" s="28"/>
      <c r="L10" s="28"/>
    </row>
    <row r="11" spans="1:12" ht="19.5" customHeight="1">
      <c r="A11" s="30">
        <v>2070307</v>
      </c>
      <c r="B11" s="30" t="s">
        <v>41</v>
      </c>
      <c r="C11" s="26">
        <f t="shared" si="1"/>
        <v>200</v>
      </c>
      <c r="D11" s="26"/>
      <c r="E11" s="26">
        <v>200</v>
      </c>
      <c r="F11" s="26"/>
      <c r="G11" s="26"/>
      <c r="H11" s="26"/>
      <c r="I11" s="26"/>
      <c r="J11" s="26"/>
      <c r="K11" s="26"/>
      <c r="L11" s="26"/>
    </row>
    <row r="12" spans="1:12" ht="19.5" customHeight="1">
      <c r="A12" s="29">
        <v>2070308</v>
      </c>
      <c r="B12" s="29" t="s">
        <v>42</v>
      </c>
      <c r="C12" s="28">
        <f t="shared" si="1"/>
        <v>21.4</v>
      </c>
      <c r="D12" s="28"/>
      <c r="E12" s="28">
        <v>21.4</v>
      </c>
      <c r="F12" s="28"/>
      <c r="G12" s="28"/>
      <c r="H12" s="28"/>
      <c r="I12" s="28"/>
      <c r="J12" s="28"/>
      <c r="K12" s="28"/>
      <c r="L12" s="28"/>
    </row>
    <row r="13" spans="1:12" s="1" customFormat="1" ht="19.5" customHeight="1">
      <c r="A13" s="30">
        <v>208</v>
      </c>
      <c r="B13" s="30" t="s">
        <v>43</v>
      </c>
      <c r="C13" s="26">
        <f t="shared" si="1"/>
        <v>207.91</v>
      </c>
      <c r="D13" s="26">
        <f>SUM(D14:D17)</f>
        <v>0</v>
      </c>
      <c r="E13" s="26">
        <v>207.91</v>
      </c>
      <c r="F13" s="26"/>
      <c r="G13" s="26"/>
      <c r="H13" s="26"/>
      <c r="I13" s="26"/>
      <c r="J13" s="26"/>
      <c r="K13" s="26"/>
      <c r="L13" s="26"/>
    </row>
    <row r="14" spans="1:12" ht="19.5" customHeight="1">
      <c r="A14" s="29">
        <v>2080505</v>
      </c>
      <c r="B14" s="29" t="s">
        <v>44</v>
      </c>
      <c r="C14" s="28">
        <f t="shared" si="1"/>
        <v>203.5</v>
      </c>
      <c r="D14" s="28"/>
      <c r="E14" s="28">
        <v>203.5</v>
      </c>
      <c r="F14" s="28"/>
      <c r="G14" s="28"/>
      <c r="H14" s="28"/>
      <c r="I14" s="28"/>
      <c r="J14" s="28"/>
      <c r="K14" s="28"/>
      <c r="L14" s="28"/>
    </row>
    <row r="15" spans="1:12" ht="19.5" customHeight="1">
      <c r="A15" s="30">
        <v>2082701</v>
      </c>
      <c r="B15" s="30" t="s">
        <v>45</v>
      </c>
      <c r="C15" s="26">
        <f t="shared" si="1"/>
        <v>3.12</v>
      </c>
      <c r="D15" s="26"/>
      <c r="E15" s="26">
        <v>3.12</v>
      </c>
      <c r="F15" s="26"/>
      <c r="G15" s="26"/>
      <c r="H15" s="26"/>
      <c r="I15" s="26"/>
      <c r="J15" s="26"/>
      <c r="K15" s="26"/>
      <c r="L15" s="26"/>
    </row>
    <row r="16" spans="1:12" ht="19.5" customHeight="1">
      <c r="A16" s="29">
        <v>2082702</v>
      </c>
      <c r="B16" s="29" t="s">
        <v>46</v>
      </c>
      <c r="C16" s="28">
        <f t="shared" si="1"/>
        <v>1.29</v>
      </c>
      <c r="D16" s="28"/>
      <c r="E16" s="28">
        <v>1.29</v>
      </c>
      <c r="F16" s="28"/>
      <c r="G16" s="28"/>
      <c r="H16" s="28"/>
      <c r="I16" s="28"/>
      <c r="J16" s="28"/>
      <c r="K16" s="28"/>
      <c r="L16" s="28"/>
    </row>
    <row r="17" spans="1:12" ht="19.5" customHeight="1">
      <c r="A17" s="30">
        <v>2082703</v>
      </c>
      <c r="B17" s="30" t="s">
        <v>47</v>
      </c>
      <c r="C17" s="26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9">
        <v>210</v>
      </c>
      <c r="B18" s="29" t="s">
        <v>48</v>
      </c>
      <c r="C18" s="28">
        <f>SUM(C19)</f>
        <v>25.9</v>
      </c>
      <c r="D18" s="28">
        <f>SUM(D19)</f>
        <v>0</v>
      </c>
      <c r="E18" s="28">
        <v>123.61</v>
      </c>
      <c r="F18" s="28"/>
      <c r="G18" s="28"/>
      <c r="H18" s="28"/>
      <c r="I18" s="28"/>
      <c r="J18" s="28"/>
      <c r="K18" s="28"/>
      <c r="L18" s="28"/>
    </row>
    <row r="19" spans="1:12" ht="19.5" customHeight="1">
      <c r="A19" s="30">
        <v>20111</v>
      </c>
      <c r="B19" s="30" t="s">
        <v>49</v>
      </c>
      <c r="C19" s="26">
        <f>SUM(C20:C21)</f>
        <v>25.9</v>
      </c>
      <c r="D19" s="26">
        <f>SUM(D20:D21)</f>
        <v>0</v>
      </c>
      <c r="E19" s="26">
        <v>110.66</v>
      </c>
      <c r="F19" s="26"/>
      <c r="G19" s="26"/>
      <c r="H19" s="26"/>
      <c r="I19" s="26"/>
      <c r="J19" s="26"/>
      <c r="K19" s="26"/>
      <c r="L19" s="26"/>
    </row>
    <row r="20" spans="1:12" ht="19.5" customHeight="1">
      <c r="A20" s="29">
        <v>2011101</v>
      </c>
      <c r="B20" s="29" t="s">
        <v>50</v>
      </c>
      <c r="C20" s="28">
        <f t="shared" si="1"/>
        <v>12.95</v>
      </c>
      <c r="D20" s="28"/>
      <c r="E20" s="28">
        <v>12.95</v>
      </c>
      <c r="F20" s="28"/>
      <c r="G20" s="28"/>
      <c r="H20" s="28"/>
      <c r="I20" s="28"/>
      <c r="J20" s="28"/>
      <c r="K20" s="28"/>
      <c r="L20" s="28"/>
    </row>
    <row r="21" spans="1:12" ht="19.5" customHeight="1">
      <c r="A21" s="30">
        <v>2011103</v>
      </c>
      <c r="B21" s="30" t="s">
        <v>51</v>
      </c>
      <c r="C21" s="26">
        <f t="shared" si="1"/>
        <v>12.95</v>
      </c>
      <c r="D21" s="26"/>
      <c r="E21" s="26">
        <v>12.95</v>
      </c>
      <c r="F21" s="26"/>
      <c r="G21" s="26"/>
      <c r="H21" s="26"/>
      <c r="I21" s="26"/>
      <c r="J21" s="26"/>
      <c r="K21" s="26"/>
      <c r="L21" s="26"/>
    </row>
    <row r="22" spans="1:12" ht="19.5" customHeight="1">
      <c r="A22" s="29">
        <v>221</v>
      </c>
      <c r="B22" s="29" t="s">
        <v>52</v>
      </c>
      <c r="C22" s="28">
        <f>C23</f>
        <v>167.13</v>
      </c>
      <c r="D22" s="28"/>
      <c r="E22" s="28">
        <v>167.13</v>
      </c>
      <c r="F22" s="28"/>
      <c r="G22" s="28"/>
      <c r="H22" s="28"/>
      <c r="I22" s="28"/>
      <c r="J22" s="28"/>
      <c r="K22" s="28"/>
      <c r="L22" s="28"/>
    </row>
    <row r="23" spans="1:12" ht="19.5" customHeight="1">
      <c r="A23" s="30">
        <v>22102</v>
      </c>
      <c r="B23" s="30" t="s">
        <v>53</v>
      </c>
      <c r="C23" s="26">
        <f>C24</f>
        <v>167.13</v>
      </c>
      <c r="D23" s="26"/>
      <c r="E23" s="31">
        <v>167.13</v>
      </c>
      <c r="F23" s="26"/>
      <c r="G23" s="26"/>
      <c r="H23" s="26"/>
      <c r="I23" s="26"/>
      <c r="J23" s="26"/>
      <c r="K23" s="26"/>
      <c r="L23" s="26"/>
    </row>
    <row r="24" spans="1:12" ht="19.5" customHeight="1">
      <c r="A24" s="29">
        <v>2210201</v>
      </c>
      <c r="B24" s="29" t="s">
        <v>54</v>
      </c>
      <c r="C24" s="28">
        <f>SUM(D24:L24)</f>
        <v>167.13</v>
      </c>
      <c r="D24" s="28"/>
      <c r="E24" s="32">
        <v>167.13</v>
      </c>
      <c r="F24" s="28"/>
      <c r="G24" s="28"/>
      <c r="H24" s="28"/>
      <c r="I24" s="28"/>
      <c r="J24" s="28"/>
      <c r="K24" s="28"/>
      <c r="L24" s="28"/>
    </row>
    <row r="25" spans="1:12" s="1" customFormat="1" ht="19.5" customHeight="1">
      <c r="A25" s="100" t="s">
        <v>166</v>
      </c>
      <c r="B25" s="100"/>
      <c r="C25" s="26">
        <f>C4</f>
        <v>2594.1</v>
      </c>
      <c r="D25" s="26">
        <f aca="true" t="shared" si="2" ref="D25:L25">D4</f>
        <v>0</v>
      </c>
      <c r="E25" s="26">
        <f t="shared" si="2"/>
        <v>2594.1</v>
      </c>
      <c r="F25" s="26">
        <f t="shared" si="2"/>
        <v>0</v>
      </c>
      <c r="G25" s="26">
        <f t="shared" si="2"/>
        <v>0</v>
      </c>
      <c r="H25" s="26">
        <f t="shared" si="2"/>
        <v>0</v>
      </c>
      <c r="I25" s="26">
        <f t="shared" si="2"/>
        <v>0</v>
      </c>
      <c r="J25" s="26">
        <f t="shared" si="2"/>
        <v>0</v>
      </c>
      <c r="K25" s="26">
        <f t="shared" si="2"/>
        <v>0</v>
      </c>
      <c r="L25" s="26">
        <f t="shared" si="2"/>
        <v>0</v>
      </c>
    </row>
    <row r="26" spans="1:6" ht="13.5">
      <c r="A26" s="94" t="s">
        <v>126</v>
      </c>
      <c r="B26" s="94"/>
      <c r="C26" s="94"/>
      <c r="D26" s="94"/>
      <c r="E26" s="94"/>
      <c r="F26" s="94"/>
    </row>
    <row r="27" spans="1:6" ht="13.5">
      <c r="A27" s="94" t="s">
        <v>167</v>
      </c>
      <c r="B27" s="94"/>
      <c r="C27" s="94"/>
      <c r="D27" s="94"/>
      <c r="E27" s="94"/>
      <c r="F27" s="94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23"/>
    </sheetView>
  </sheetViews>
  <sheetFormatPr defaultColWidth="9.00390625" defaultRowHeight="15"/>
  <cols>
    <col min="1" max="1" width="12.00390625" style="0" customWidth="1"/>
    <col min="2" max="2" width="30.57421875" style="0" customWidth="1"/>
    <col min="3" max="3" width="15.57421875" style="0" customWidth="1"/>
    <col min="4" max="4" width="15.28125" style="0" customWidth="1"/>
    <col min="5" max="5" width="13.421875" style="0" customWidth="1"/>
    <col min="6" max="6" width="8.140625" style="0" customWidth="1"/>
    <col min="7" max="7" width="9.57421875" style="0" customWidth="1"/>
    <col min="8" max="8" width="10.421875" style="0" customWidth="1"/>
    <col min="10" max="11" width="12.57421875" style="0" bestFit="1" customWidth="1"/>
  </cols>
  <sheetData>
    <row r="1" spans="1:8" ht="31.5" customHeight="1">
      <c r="A1" s="101" t="s">
        <v>168</v>
      </c>
      <c r="B1" s="101"/>
      <c r="C1" s="101"/>
      <c r="D1" s="101"/>
      <c r="E1" s="101"/>
      <c r="F1" s="101"/>
      <c r="G1" s="101"/>
      <c r="H1" s="101"/>
    </row>
    <row r="2" spans="1:8" ht="13.5">
      <c r="A2" s="2"/>
      <c r="B2" s="3"/>
      <c r="C2" s="3"/>
      <c r="D2" s="3"/>
      <c r="E2" s="3"/>
      <c r="F2" s="3"/>
      <c r="G2" s="78" t="s">
        <v>2</v>
      </c>
      <c r="H2" s="78"/>
    </row>
    <row r="3" spans="1:8" ht="54" customHeight="1">
      <c r="A3" s="102" t="s">
        <v>158</v>
      </c>
      <c r="B3" s="102"/>
      <c r="C3" s="4" t="s">
        <v>7</v>
      </c>
      <c r="D3" s="4" t="s">
        <v>33</v>
      </c>
      <c r="E3" s="4" t="s">
        <v>34</v>
      </c>
      <c r="F3" s="4" t="s">
        <v>169</v>
      </c>
      <c r="G3" s="4" t="s">
        <v>170</v>
      </c>
      <c r="H3" s="4" t="s">
        <v>171</v>
      </c>
    </row>
    <row r="4" spans="1:8" ht="13.5">
      <c r="A4" s="5" t="s">
        <v>30</v>
      </c>
      <c r="B4" s="5" t="s">
        <v>31</v>
      </c>
      <c r="C4" s="6">
        <f>C5+C9+C12+C16+C20</f>
        <v>2594.1</v>
      </c>
      <c r="D4" s="6">
        <f>D5+D9+D12+D16+D20</f>
        <v>2156.5</v>
      </c>
      <c r="E4" s="6">
        <f>E5+E9+E12+E16+E20</f>
        <v>437.6</v>
      </c>
      <c r="F4" s="7"/>
      <c r="G4" s="7"/>
      <c r="H4" s="7"/>
    </row>
    <row r="5" spans="1:8" ht="16.5" customHeight="1">
      <c r="A5" s="8" t="s">
        <v>172</v>
      </c>
      <c r="B5" s="8" t="s">
        <v>35</v>
      </c>
      <c r="C5" s="9">
        <f>C6</f>
        <v>1874.05</v>
      </c>
      <c r="D5" s="9">
        <f>D6</f>
        <v>1657.85</v>
      </c>
      <c r="E5" s="9">
        <f>E6</f>
        <v>216.2</v>
      </c>
      <c r="F5" s="10"/>
      <c r="G5" s="10"/>
      <c r="H5" s="10"/>
    </row>
    <row r="6" spans="1:8" ht="16.5" customHeight="1">
      <c r="A6" s="11" t="s">
        <v>173</v>
      </c>
      <c r="B6" s="11" t="s">
        <v>36</v>
      </c>
      <c r="C6" s="12">
        <f>SUM(C7:C8)</f>
        <v>1874.05</v>
      </c>
      <c r="D6" s="12">
        <f>SUM(D7:D8)</f>
        <v>1657.85</v>
      </c>
      <c r="E6" s="12">
        <f>SUM(E7:E8)</f>
        <v>216.2</v>
      </c>
      <c r="F6" s="13"/>
      <c r="G6" s="13"/>
      <c r="H6" s="13"/>
    </row>
    <row r="7" spans="1:8" ht="16.5" customHeight="1">
      <c r="A7" s="14">
        <v>2050101</v>
      </c>
      <c r="B7" s="14" t="s">
        <v>37</v>
      </c>
      <c r="C7" s="9">
        <f>SUM(D7:H7)</f>
        <v>1874.05</v>
      </c>
      <c r="D7" s="9">
        <v>1657.85</v>
      </c>
      <c r="E7" s="9">
        <v>216.2</v>
      </c>
      <c r="F7" s="10"/>
      <c r="G7" s="10"/>
      <c r="H7" s="10"/>
    </row>
    <row r="8" spans="1:8" ht="16.5" customHeight="1">
      <c r="A8" s="15">
        <v>2050199</v>
      </c>
      <c r="B8" s="15" t="s">
        <v>38</v>
      </c>
      <c r="C8" s="12">
        <f>SUM(D8:H8)</f>
        <v>0</v>
      </c>
      <c r="D8" s="12"/>
      <c r="E8" s="12"/>
      <c r="F8" s="13"/>
      <c r="G8" s="13"/>
      <c r="H8" s="13"/>
    </row>
    <row r="9" spans="1:8" s="1" customFormat="1" ht="16.5" customHeight="1">
      <c r="A9" s="8" t="s">
        <v>174</v>
      </c>
      <c r="B9" s="14" t="s">
        <v>39</v>
      </c>
      <c r="C9" s="9">
        <f>SUM(D9:H9)</f>
        <v>221.4</v>
      </c>
      <c r="D9" s="10">
        <v>0</v>
      </c>
      <c r="E9" s="9">
        <v>221.4</v>
      </c>
      <c r="F9" s="10"/>
      <c r="G9" s="10"/>
      <c r="H9" s="10"/>
    </row>
    <row r="10" spans="1:8" ht="16.5" customHeight="1">
      <c r="A10" s="15">
        <v>2070307</v>
      </c>
      <c r="B10" s="15" t="s">
        <v>41</v>
      </c>
      <c r="C10" s="12">
        <f>SUM(D10:H10)</f>
        <v>221.4</v>
      </c>
      <c r="D10" s="13">
        <v>0</v>
      </c>
      <c r="E10" s="12">
        <v>221.4</v>
      </c>
      <c r="F10" s="13"/>
      <c r="G10" s="13"/>
      <c r="H10" s="13"/>
    </row>
    <row r="11" spans="1:8" ht="16.5" customHeight="1">
      <c r="A11" s="14">
        <v>2070308</v>
      </c>
      <c r="B11" s="14" t="s">
        <v>42</v>
      </c>
      <c r="C11" s="9">
        <f>SUM(D11:H11)</f>
        <v>221.4</v>
      </c>
      <c r="D11" s="10"/>
      <c r="E11" s="9">
        <v>221.4</v>
      </c>
      <c r="F11" s="10"/>
      <c r="G11" s="10"/>
      <c r="H11" s="10"/>
    </row>
    <row r="12" spans="1:8" ht="16.5" customHeight="1">
      <c r="A12" s="15">
        <v>208</v>
      </c>
      <c r="B12" s="15" t="s">
        <v>43</v>
      </c>
      <c r="C12" s="16">
        <f>SUM(C13:C15)</f>
        <v>207.91</v>
      </c>
      <c r="D12" s="16">
        <f>SUM(D13:D15)</f>
        <v>207.91</v>
      </c>
      <c r="E12" s="16"/>
      <c r="F12" s="13"/>
      <c r="G12" s="13"/>
      <c r="H12" s="13"/>
    </row>
    <row r="13" spans="1:8" ht="16.5" customHeight="1">
      <c r="A13" s="14">
        <v>2080505</v>
      </c>
      <c r="B13" s="14" t="s">
        <v>44</v>
      </c>
      <c r="C13" s="17">
        <f>SUM(D13:E13)</f>
        <v>203.5</v>
      </c>
      <c r="D13" s="9">
        <v>203.5</v>
      </c>
      <c r="E13" s="17"/>
      <c r="F13" s="10"/>
      <c r="G13" s="10"/>
      <c r="H13" s="10"/>
    </row>
    <row r="14" spans="1:8" ht="16.5" customHeight="1">
      <c r="A14" s="14">
        <v>2082702</v>
      </c>
      <c r="B14" s="14" t="s">
        <v>46</v>
      </c>
      <c r="C14" s="17">
        <f>SUM(D14:E14)</f>
        <v>3.12</v>
      </c>
      <c r="D14" s="17">
        <v>3.12</v>
      </c>
      <c r="E14" s="17"/>
      <c r="F14" s="10"/>
      <c r="G14" s="10"/>
      <c r="H14" s="10"/>
    </row>
    <row r="15" spans="1:8" ht="16.5" customHeight="1">
      <c r="A15" s="15">
        <v>2082703</v>
      </c>
      <c r="B15" s="15" t="s">
        <v>47</v>
      </c>
      <c r="C15" s="16">
        <f>SUM(D15:E15)</f>
        <v>1.29</v>
      </c>
      <c r="D15" s="16">
        <v>1.29</v>
      </c>
      <c r="E15" s="16"/>
      <c r="F15" s="13"/>
      <c r="G15" s="13"/>
      <c r="H15" s="13"/>
    </row>
    <row r="16" spans="1:8" ht="16.5" customHeight="1">
      <c r="A16" s="14">
        <v>210</v>
      </c>
      <c r="B16" s="14" t="s">
        <v>48</v>
      </c>
      <c r="C16" s="17">
        <f>SUM(C17)</f>
        <v>123.61</v>
      </c>
      <c r="D16" s="17">
        <v>123.61</v>
      </c>
      <c r="E16" s="17"/>
      <c r="F16" s="10"/>
      <c r="G16" s="10"/>
      <c r="H16" s="10"/>
    </row>
    <row r="17" spans="1:8" ht="16.5" customHeight="1">
      <c r="A17" s="15">
        <v>20111</v>
      </c>
      <c r="B17" s="15" t="s">
        <v>49</v>
      </c>
      <c r="C17" s="16">
        <f>SUM(D17:E17)</f>
        <v>123.61</v>
      </c>
      <c r="D17" s="16">
        <f>SUM(D18:D19)</f>
        <v>123.61</v>
      </c>
      <c r="E17" s="16"/>
      <c r="F17" s="13"/>
      <c r="G17" s="13"/>
      <c r="H17" s="13"/>
    </row>
    <row r="18" spans="1:8" ht="16.5" customHeight="1">
      <c r="A18" s="14">
        <v>2011101</v>
      </c>
      <c r="B18" s="14" t="s">
        <v>50</v>
      </c>
      <c r="C18" s="17">
        <f>SUM(D18:E18)</f>
        <v>110.66</v>
      </c>
      <c r="D18" s="17">
        <v>110.66</v>
      </c>
      <c r="E18" s="17">
        <v>0</v>
      </c>
      <c r="F18" s="10"/>
      <c r="G18" s="10"/>
      <c r="H18" s="10"/>
    </row>
    <row r="19" spans="1:8" ht="16.5" customHeight="1">
      <c r="A19" s="15">
        <v>2011103</v>
      </c>
      <c r="B19" s="15" t="s">
        <v>51</v>
      </c>
      <c r="C19" s="16">
        <f>SUM(D19:E19)</f>
        <v>12.95</v>
      </c>
      <c r="D19" s="16">
        <v>12.95</v>
      </c>
      <c r="E19" s="16">
        <v>0</v>
      </c>
      <c r="F19" s="13"/>
      <c r="G19" s="13"/>
      <c r="H19" s="13"/>
    </row>
    <row r="20" spans="1:8" ht="16.5" customHeight="1">
      <c r="A20" s="14">
        <v>221</v>
      </c>
      <c r="B20" s="14" t="s">
        <v>52</v>
      </c>
      <c r="C20" s="17">
        <f>C21</f>
        <v>167.13</v>
      </c>
      <c r="D20" s="17">
        <v>167.13</v>
      </c>
      <c r="E20" s="17"/>
      <c r="F20" s="10"/>
      <c r="G20" s="10"/>
      <c r="H20" s="10"/>
    </row>
    <row r="21" spans="1:8" ht="16.5" customHeight="1">
      <c r="A21" s="15">
        <v>22102</v>
      </c>
      <c r="B21" s="15" t="s">
        <v>53</v>
      </c>
      <c r="C21" s="16">
        <f>C22</f>
        <v>167.13</v>
      </c>
      <c r="D21" s="16">
        <v>167.13</v>
      </c>
      <c r="E21" s="16"/>
      <c r="F21" s="13"/>
      <c r="G21" s="13"/>
      <c r="H21" s="13"/>
    </row>
    <row r="22" spans="1:8" ht="16.5" customHeight="1">
      <c r="A22" s="14">
        <v>2210201</v>
      </c>
      <c r="B22" s="14" t="s">
        <v>54</v>
      </c>
      <c r="C22" s="17">
        <f>SUM(D22:E22)</f>
        <v>167.13</v>
      </c>
      <c r="D22" s="17">
        <v>167.13</v>
      </c>
      <c r="E22" s="17"/>
      <c r="F22" s="10"/>
      <c r="G22" s="10"/>
      <c r="H22" s="10"/>
    </row>
    <row r="23" spans="1:8" ht="16.5" customHeight="1">
      <c r="A23" s="103" t="s">
        <v>166</v>
      </c>
      <c r="B23" s="103"/>
      <c r="C23" s="9">
        <f>C4</f>
        <v>2594.1</v>
      </c>
      <c r="D23" s="9">
        <f>D4</f>
        <v>2156.5</v>
      </c>
      <c r="E23" s="9">
        <f>E4</f>
        <v>437.6</v>
      </c>
      <c r="F23" s="10"/>
      <c r="G23" s="10"/>
      <c r="H23" s="10"/>
    </row>
  </sheetData>
  <sheetProtection/>
  <mergeCells count="4">
    <mergeCell ref="A1:H1"/>
    <mergeCell ref="G2:H2"/>
    <mergeCell ref="A3:B3"/>
    <mergeCell ref="A23:B2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陶宁</cp:lastModifiedBy>
  <dcterms:created xsi:type="dcterms:W3CDTF">2006-09-13T11:21:51Z</dcterms:created>
  <dcterms:modified xsi:type="dcterms:W3CDTF">2021-01-28T07:16:42Z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