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tabRatio="779" activeTab="4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<sst xmlns="http://schemas.openxmlformats.org/spreadsheetml/2006/main" count="283" uniqueCount="181">
  <si>
    <t>财政拨款收支总表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</si>
  <si>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</si>
  <si>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</si>
  <si>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</si>
  <si>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</si>
  <si>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</si>
  <si>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</si>
  <si>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</si>
  <si>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</si>
  <si>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</si>
  <si>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</si>
  <si>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</si>
  <si>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</si>
  <si>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</si>
  <si>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二、上年结转</t>
  </si>
  <si>
    <t>……</t>
  </si>
  <si>
    <t>二、结转下年</t>
  </si>
  <si>
    <t>收 入 总 计</t>
  </si>
  <si>
    <t>支 出 总 计</t>
  </si>
  <si>
    <t>功能分类科目</t>
  </si>
  <si>
    <t>备注</t>
  </si>
  <si>
    <t>科目编码</t>
  </si>
  <si>
    <t>科目名称</t>
  </si>
  <si>
    <t>小计</t>
  </si>
  <si>
    <t>基本支出</t>
  </si>
  <si>
    <t>项目支出</t>
  </si>
  <si>
    <t>一般公共预算支出表</t>
  </si>
  <si>
    <t>一般公共预算基本支出表</t>
  </si>
  <si>
    <t>因公出国(境)费</t>
  </si>
  <si>
    <t>公务用车购置及运行费</t>
  </si>
  <si>
    <t>公务接待费</t>
  </si>
  <si>
    <t>公务用车购置费</t>
  </si>
  <si>
    <t>公务用车运行费</t>
  </si>
  <si>
    <t>科目名称　</t>
  </si>
  <si>
    <t>单位代码　</t>
  </si>
  <si>
    <t>本年政府性基金预算财政拨款支出</t>
  </si>
  <si>
    <t xml:space="preserve">                     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</si>
  <si>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</si>
  <si>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</si>
  <si>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</si>
  <si>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</si>
  <si>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</si>
  <si>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</si>
  <si>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</si>
  <si>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</si>
  <si>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</si>
  <si>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</si>
  <si>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</si>
  <si>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</si>
  <si>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</si>
  <si>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</si>
  <si>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</si>
  <si>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</si>
  <si>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>科目</t>
  </si>
  <si>
    <t>一般公共预算拨款收入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</si>
  <si>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</si>
  <si>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</si>
  <si>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</si>
  <si>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</si>
  <si>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</si>
  <si>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</si>
  <si>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>部门支出总表</t>
  </si>
  <si>
    <t>上缴上级支出</t>
  </si>
  <si>
    <t>事业单位经营支出</t>
  </si>
  <si>
    <t>单位：万元</t>
  </si>
  <si>
    <t xml:space="preserve">   </t>
  </si>
  <si>
    <t xml:space="preserve">                                      单位：万元</t>
  </si>
  <si>
    <t>单位：万元</t>
  </si>
  <si>
    <t xml:space="preserve">填报单位：XXX（部门）                                             </t>
  </si>
  <si>
    <t>单位：万元</t>
  </si>
  <si>
    <t>单位：万元</t>
  </si>
  <si>
    <t>政府性基金预算拨款收入</t>
  </si>
  <si>
    <t>对下级单位
补助支出</t>
  </si>
  <si>
    <t>一般公共预算“三公”经费支出表</t>
  </si>
  <si>
    <t>注：1.如此表无数据，则以空表形式公开，请不要删除此表；</t>
  </si>
  <si>
    <t xml:space="preserve">       2。如此表为空表，请说明原因。</t>
  </si>
  <si>
    <t>注：1.如此表无数据，则以空表形式公开，请不要删除此表；</t>
  </si>
  <si>
    <t xml:space="preserve">       2.如此表为空表，请说明原因。</t>
  </si>
  <si>
    <t>部门收支总表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</si>
  <si>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</si>
  <si>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政府预算经济分类</t>
  </si>
  <si>
    <t>类</t>
  </si>
  <si>
    <t>款</t>
  </si>
  <si>
    <t>机关工资福利支出</t>
  </si>
  <si>
    <t>01</t>
  </si>
  <si>
    <t>02</t>
  </si>
  <si>
    <t>03</t>
  </si>
  <si>
    <t>工资奖金津补贴</t>
  </si>
  <si>
    <t>社会保障缴费</t>
  </si>
  <si>
    <t>住房公积金</t>
  </si>
  <si>
    <t>部门预算经济分类</t>
  </si>
  <si>
    <t>合计</t>
  </si>
  <si>
    <t>科目编码</t>
  </si>
  <si>
    <t>科目名称</t>
  </si>
  <si>
    <t>工资福利支出</t>
  </si>
  <si>
    <t>基本工资</t>
  </si>
  <si>
    <t>津贴补贴</t>
  </si>
  <si>
    <t>奖金</t>
  </si>
  <si>
    <t>08</t>
  </si>
  <si>
    <t>09</t>
  </si>
  <si>
    <t>机关事业单位基本养老保险缴费</t>
  </si>
  <si>
    <t>人员经费</t>
  </si>
  <si>
    <t>公用经费</t>
  </si>
  <si>
    <t>教育支出</t>
  </si>
  <si>
    <t>普通教育</t>
  </si>
  <si>
    <t>高中教育</t>
  </si>
  <si>
    <t>社会保障和就业支出</t>
  </si>
  <si>
    <t>医疗卫生与计划生育支出</t>
  </si>
  <si>
    <t>住房保障支出</t>
  </si>
  <si>
    <t>住房改革支出</t>
  </si>
  <si>
    <t xml:space="preserve">  住房公积金</t>
  </si>
  <si>
    <t>财政对基本养老保险基金的补助</t>
  </si>
  <si>
    <t xml:space="preserve">  财政对其他基本养老保险基金的补助</t>
  </si>
  <si>
    <t>财政对其他社会保险基金的补助</t>
  </si>
  <si>
    <t xml:space="preserve">  财政对失业保险基金的补助</t>
  </si>
  <si>
    <t xml:space="preserve">  财政对工伤保险基金的补助</t>
  </si>
  <si>
    <t>财政对基本医疗保险基金的补助</t>
  </si>
  <si>
    <t xml:space="preserve">  财政对城镇职工基本医疗保险基金的补助</t>
  </si>
  <si>
    <t>商品和服务支出</t>
  </si>
  <si>
    <t>办公费</t>
  </si>
  <si>
    <t>02</t>
  </si>
  <si>
    <t>印刷费</t>
  </si>
  <si>
    <t>水费</t>
  </si>
  <si>
    <r>
      <t>0</t>
    </r>
    <r>
      <rPr>
        <sz val="10.5"/>
        <color indexed="8"/>
        <rFont val="宋体"/>
        <family val="0"/>
      </rPr>
      <t>5</t>
    </r>
  </si>
  <si>
    <r>
      <t>0</t>
    </r>
    <r>
      <rPr>
        <sz val="10.5"/>
        <color indexed="8"/>
        <rFont val="宋体"/>
        <family val="0"/>
      </rPr>
      <t>6</t>
    </r>
  </si>
  <si>
    <t>电费</t>
  </si>
  <si>
    <t>物业管理费</t>
  </si>
  <si>
    <r>
      <t>1</t>
    </r>
    <r>
      <rPr>
        <sz val="10.5"/>
        <color indexed="8"/>
        <rFont val="宋体"/>
        <family val="0"/>
      </rPr>
      <t>1</t>
    </r>
  </si>
  <si>
    <t>差旅费</t>
  </si>
  <si>
    <t>租赁费</t>
  </si>
  <si>
    <t>公务接待费</t>
  </si>
  <si>
    <t>劳务费</t>
  </si>
  <si>
    <t>工会费</t>
  </si>
  <si>
    <r>
      <t>3</t>
    </r>
    <r>
      <rPr>
        <sz val="10.5"/>
        <color indexed="8"/>
        <rFont val="宋体"/>
        <family val="0"/>
      </rPr>
      <t>1</t>
    </r>
  </si>
  <si>
    <t>公务用车运行维护费</t>
  </si>
  <si>
    <r>
      <t>9</t>
    </r>
    <r>
      <rPr>
        <sz val="10.5"/>
        <color indexed="8"/>
        <rFont val="宋体"/>
        <family val="0"/>
      </rPr>
      <t>9</t>
    </r>
  </si>
  <si>
    <t>其他商品和服务支出</t>
  </si>
  <si>
    <t>医疗费</t>
  </si>
  <si>
    <r>
      <t>0</t>
    </r>
    <r>
      <rPr>
        <sz val="10.5"/>
        <color indexed="8"/>
        <rFont val="宋体"/>
        <family val="0"/>
      </rPr>
      <t>8</t>
    </r>
  </si>
  <si>
    <t>助学金</t>
  </si>
  <si>
    <t>其他对个人和家庭的补助支出</t>
  </si>
  <si>
    <t>（五）教育支出</t>
  </si>
  <si>
    <t>因公出国(境)费</t>
  </si>
  <si>
    <t>政府性基金预算支出表</t>
  </si>
  <si>
    <t>职工基本医疗保险缴费</t>
  </si>
  <si>
    <t>其他社会保障缴费</t>
  </si>
  <si>
    <t>03</t>
  </si>
  <si>
    <t>公积金</t>
  </si>
  <si>
    <t>13</t>
  </si>
  <si>
    <t>99</t>
  </si>
  <si>
    <t>其他工资福利支出</t>
  </si>
  <si>
    <t>502</t>
  </si>
  <si>
    <t>机关商品和服务支出</t>
  </si>
  <si>
    <t>办公经费</t>
  </si>
  <si>
    <t>邮电费</t>
  </si>
  <si>
    <t>06</t>
  </si>
  <si>
    <t>维修（护）费</t>
  </si>
  <si>
    <t>17</t>
  </si>
  <si>
    <t>10</t>
  </si>
  <si>
    <t>12</t>
  </si>
  <si>
    <t>14</t>
  </si>
  <si>
    <t>07</t>
  </si>
  <si>
    <t>28</t>
  </si>
  <si>
    <t>26</t>
  </si>
  <si>
    <t>509</t>
  </si>
  <si>
    <t>对个人和家庭的补助</t>
  </si>
  <si>
    <t>其他对个人和家庭补助</t>
  </si>
  <si>
    <t>对个人和家庭的补助</t>
  </si>
  <si>
    <t>（八）社会保障和就业支出</t>
  </si>
  <si>
    <t>（九）医疗卫生与计划生育支出</t>
  </si>
  <si>
    <t>（十九）住房保障支出</t>
  </si>
  <si>
    <t>2021年预算数</t>
  </si>
  <si>
    <t xml:space="preserve"> 2020年预算数</t>
  </si>
  <si>
    <t xml:space="preserve"> 2020年预算执行数</t>
  </si>
  <si>
    <t xml:space="preserve"> 2021年预算数</t>
  </si>
  <si>
    <t>八、社会保障和就业支出</t>
  </si>
  <si>
    <t>九、医疗卫生与计划生育支出</t>
  </si>
  <si>
    <t>十九、住房保障支出</t>
  </si>
  <si>
    <t>2021年我部门无因公出国(境)费。</t>
  </si>
  <si>
    <r>
      <t xml:space="preserve">   2</t>
    </r>
    <r>
      <rPr>
        <sz val="14"/>
        <color indexed="8"/>
        <rFont val="华文楷体"/>
        <family val="0"/>
      </rPr>
      <t>.</t>
    </r>
    <r>
      <rPr>
        <sz val="14"/>
        <color indexed="8"/>
        <rFont val="华文楷体"/>
        <family val="0"/>
      </rPr>
      <t>如此表为空表，请说明原因。</t>
    </r>
  </si>
  <si>
    <t>注：2021年我部门无政府性基金预算支出。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</si>
</sst>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.0_ "/>
    <numFmt numFmtId="178" formatCode="0.00;[Red]0.00"/>
    <numFmt numFmtId="179" formatCode="0.00_ "/>
    <numFmt numFmtId="180" formatCode="0.00_);\(0.00\)"/>
  </numFmts>
  <fonts count="64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4"/>
      <color indexed="8"/>
      <name val="华文楷体"/>
      <family val="0"/>
    </font>
    <font>
      <sz val="12"/>
      <color indexed="8"/>
      <name val="宋体"/>
      <family val="0"/>
    </font>
    <font>
      <sz val="10.5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8"/>
      <color indexed="8"/>
      <name val="方正小标宋简体"/>
      <family val="0"/>
    </font>
    <font>
      <sz val="16"/>
      <color indexed="8"/>
      <name val="宋体"/>
      <family val="0"/>
    </font>
    <font>
      <sz val="16"/>
      <color indexed="8"/>
      <name val="仿宋"/>
      <family val="3"/>
    </font>
    <font>
      <b/>
      <sz val="10.5"/>
      <color indexed="8"/>
      <name val="宋体"/>
      <family val="0"/>
    </font>
    <font>
      <sz val="14"/>
      <color indexed="8"/>
      <name val="宋体"/>
      <family val="0"/>
    </font>
    <font>
      <b/>
      <sz val="18"/>
      <color indexed="8"/>
      <name val="方正小标宋简体"/>
      <family val="0"/>
    </font>
    <font>
      <b/>
      <sz val="2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8"/>
      <color theme="1"/>
      <name val="方正小标宋简体"/>
      <family val="0"/>
    </font>
    <font>
      <sz val="10.5"/>
      <color theme="1"/>
      <name val="宋体"/>
      <family val="0"/>
    </font>
    <font>
      <sz val="10.5"/>
      <color rgb="FF000000"/>
      <name val="宋体"/>
      <family val="0"/>
    </font>
    <font>
      <sz val="16"/>
      <color theme="1"/>
      <name val="宋体"/>
      <family val="0"/>
    </font>
    <font>
      <sz val="11"/>
      <color theme="1"/>
      <name val="宋体"/>
      <family val="0"/>
    </font>
    <font>
      <sz val="16"/>
      <color theme="1"/>
      <name val="仿宋"/>
      <family val="3"/>
    </font>
    <font>
      <sz val="14"/>
      <color theme="1"/>
      <name val="华文楷体"/>
      <family val="0"/>
    </font>
    <font>
      <sz val="11"/>
      <color rgb="FF000000"/>
      <name val="宋体"/>
      <family val="0"/>
    </font>
    <font>
      <b/>
      <sz val="10.5"/>
      <color theme="1"/>
      <name val="宋体"/>
      <family val="0"/>
    </font>
    <font>
      <sz val="14"/>
      <color theme="1"/>
      <name val="宋体"/>
      <family val="0"/>
    </font>
    <font>
      <b/>
      <sz val="18"/>
      <color theme="1"/>
      <name val="方正小标宋简体"/>
      <family val="0"/>
    </font>
    <font>
      <sz val="12"/>
      <color theme="1"/>
      <name val="宋体"/>
      <family val="0"/>
    </font>
    <font>
      <b/>
      <sz val="20"/>
      <color theme="1"/>
      <name val="Cambria"/>
      <family val="0"/>
    </font>
    <font>
      <b/>
      <sz val="10.5"/>
      <color rgb="FF000000"/>
      <name val="宋体"/>
      <family val="0"/>
    </font>
    <font>
      <sz val="14"/>
      <color theme="1"/>
      <name val="Calibri"/>
      <family val="0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8" fillId="0" borderId="2" applyNumberFormat="0" applyFill="0" applyAlignment="0" applyProtection="0"/>
    <xf numFmtId="0" fontId="34" fillId="0" borderId="3" applyNumberFormat="0" applyFill="0" applyAlignment="0" applyProtection="0"/>
    <xf numFmtId="0" fontId="9" fillId="0" borderId="4" applyNumberFormat="0" applyFill="0" applyAlignment="0" applyProtection="0"/>
    <xf numFmtId="0" fontId="35" fillId="0" borderId="5" applyNumberFormat="0" applyFill="0" applyAlignment="0" applyProtection="0"/>
    <xf numFmtId="0" fontId="10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34" borderId="0" applyNumberFormat="0" applyBorder="0" applyAlignment="0" applyProtection="0"/>
    <xf numFmtId="0" fontId="11" fillId="9" borderId="0" applyNumberFormat="0" applyBorder="0" applyAlignment="0" applyProtection="0"/>
    <xf numFmtId="0" fontId="1" fillId="0" borderId="0">
      <alignment vertical="center"/>
      <protection/>
    </xf>
    <xf numFmtId="0" fontId="37" fillId="0" borderId="0" applyNumberFormat="0" applyFill="0" applyBorder="0" applyAlignment="0" applyProtection="0"/>
    <xf numFmtId="0" fontId="38" fillId="35" borderId="0" applyNumberFormat="0" applyBorder="0" applyAlignment="0" applyProtection="0"/>
    <xf numFmtId="0" fontId="12" fillId="10" borderId="0" applyNumberFormat="0" applyBorder="0" applyAlignment="0" applyProtection="0"/>
    <xf numFmtId="0" fontId="39" fillId="0" borderId="7" applyNumberFormat="0" applyFill="0" applyAlignment="0" applyProtection="0"/>
    <xf numFmtId="0" fontId="1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6" borderId="9" applyNumberFormat="0" applyAlignment="0" applyProtection="0"/>
    <xf numFmtId="0" fontId="14" fillId="37" borderId="10" applyNumberFormat="0" applyAlignment="0" applyProtection="0"/>
    <xf numFmtId="0" fontId="41" fillId="38" borderId="11" applyNumberFormat="0" applyAlignment="0" applyProtection="0"/>
    <xf numFmtId="0" fontId="15" fillId="39" borderId="12" applyNumberFormat="0" applyAlignment="0" applyProtection="0"/>
    <xf numFmtId="0" fontId="4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4" fillId="0" borderId="13" applyNumberFormat="0" applyFill="0" applyAlignment="0" applyProtection="0"/>
    <xf numFmtId="0" fontId="18" fillId="0" borderId="14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0" borderId="0" applyNumberFormat="0" applyBorder="0" applyAlignment="0" applyProtection="0"/>
    <xf numFmtId="0" fontId="31" fillId="41" borderId="0" applyNumberFormat="0" applyBorder="0" applyAlignment="0" applyProtection="0"/>
    <xf numFmtId="0" fontId="31" fillId="42" borderId="0" applyNumberFormat="0" applyBorder="0" applyAlignment="0" applyProtection="0"/>
    <xf numFmtId="0" fontId="31" fillId="43" borderId="0" applyNumberFormat="0" applyBorder="0" applyAlignment="0" applyProtection="0"/>
    <xf numFmtId="0" fontId="31" fillId="44" borderId="0" applyNumberFormat="0" applyBorder="0" applyAlignment="0" applyProtection="0"/>
    <xf numFmtId="0" fontId="31" fillId="45" borderId="0" applyNumberFormat="0" applyBorder="0" applyAlignment="0" applyProtection="0"/>
    <xf numFmtId="0" fontId="45" fillId="46" borderId="0" applyNumberFormat="0" applyBorder="0" applyAlignment="0" applyProtection="0"/>
    <xf numFmtId="0" fontId="19" fillId="47" borderId="0" applyNumberFormat="0" applyBorder="0" applyAlignment="0" applyProtection="0"/>
    <xf numFmtId="0" fontId="46" fillId="36" borderId="15" applyNumberFormat="0" applyAlignment="0" applyProtection="0"/>
    <xf numFmtId="0" fontId="20" fillId="37" borderId="16" applyNumberFormat="0" applyAlignment="0" applyProtection="0"/>
    <xf numFmtId="0" fontId="47" fillId="48" borderId="9" applyNumberFormat="0" applyAlignment="0" applyProtection="0"/>
    <xf numFmtId="0" fontId="21" fillId="13" borderId="10" applyNumberFormat="0" applyAlignment="0" applyProtection="0"/>
    <xf numFmtId="0" fontId="48" fillId="0" borderId="0" applyNumberFormat="0" applyFill="0" applyBorder="0" applyAlignment="0" applyProtection="0"/>
    <xf numFmtId="0" fontId="6" fillId="49" borderId="0" applyNumberFormat="0" applyBorder="0" applyAlignment="0" applyProtection="0"/>
    <xf numFmtId="0" fontId="6" fillId="50" borderId="0" applyNumberFormat="0" applyBorder="0" applyAlignment="0" applyProtection="0"/>
    <xf numFmtId="0" fontId="6" fillId="51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52" borderId="0" applyNumberFormat="0" applyBorder="0" applyAlignment="0" applyProtection="0"/>
    <xf numFmtId="0" fontId="0" fillId="53" borderId="17" applyNumberFormat="0" applyFont="0" applyAlignment="0" applyProtection="0"/>
    <xf numFmtId="0" fontId="1" fillId="54" borderId="18" applyNumberFormat="0" applyFont="0" applyAlignment="0" applyProtection="0"/>
  </cellStyleXfs>
  <cellXfs count="109">
    <xf numFmtId="0" fontId="0" fillId="0" borderId="0" xfId="0" applyFont="1" applyAlignment="1">
      <alignment vertical="center"/>
    </xf>
    <xf numFmtId="0" fontId="49" fillId="0" borderId="0" xfId="0" applyFont="1" applyAlignment="1">
      <alignment horizontal="center" vertical="center"/>
    </xf>
    <xf numFmtId="0" fontId="50" fillId="0" borderId="0" xfId="0" applyFont="1" applyAlignment="1">
      <alignment horizontal="left" vertical="center"/>
    </xf>
    <xf numFmtId="0" fontId="50" fillId="0" borderId="0" xfId="0" applyFont="1" applyAlignment="1">
      <alignment horizontal="right" vertical="center"/>
    </xf>
    <xf numFmtId="0" fontId="51" fillId="0" borderId="19" xfId="0" applyFont="1" applyBorder="1" applyAlignment="1">
      <alignment horizontal="left" vertical="center"/>
    </xf>
    <xf numFmtId="0" fontId="0" fillId="0" borderId="19" xfId="0" applyBorder="1" applyAlignment="1">
      <alignment vertical="center"/>
    </xf>
    <xf numFmtId="0" fontId="52" fillId="0" borderId="0" xfId="0" applyFont="1" applyAlignment="1">
      <alignment horizontal="justify" vertical="center"/>
    </xf>
    <xf numFmtId="0" fontId="51" fillId="0" borderId="19" xfId="0" applyFont="1" applyBorder="1" applyAlignment="1">
      <alignment horizontal="center" vertical="center" wrapText="1"/>
    </xf>
    <xf numFmtId="0" fontId="51" fillId="0" borderId="19" xfId="0" applyFont="1" applyBorder="1" applyAlignment="1">
      <alignment horizontal="center" vertical="center"/>
    </xf>
    <xf numFmtId="0" fontId="51" fillId="0" borderId="19" xfId="0" applyFont="1" applyBorder="1" applyAlignment="1">
      <alignment horizontal="center" vertical="center"/>
    </xf>
    <xf numFmtId="0" fontId="50" fillId="0" borderId="19" xfId="0" applyFont="1" applyBorder="1" applyAlignment="1">
      <alignment horizontal="center" vertical="center" wrapText="1"/>
    </xf>
    <xf numFmtId="0" fontId="50" fillId="0" borderId="19" xfId="0" applyFont="1" applyBorder="1" applyAlignment="1">
      <alignment horizontal="justify" vertical="center" wrapText="1"/>
    </xf>
    <xf numFmtId="0" fontId="0" fillId="0" borderId="0" xfId="0" applyAlignment="1">
      <alignment vertical="center"/>
    </xf>
    <xf numFmtId="0" fontId="50" fillId="0" borderId="2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49" fillId="0" borderId="0" xfId="0" applyFont="1" applyBorder="1" applyAlignment="1">
      <alignment horizontal="center" vertical="center"/>
    </xf>
    <xf numFmtId="0" fontId="53" fillId="0" borderId="19" xfId="0" applyFont="1" applyBorder="1" applyAlignment="1">
      <alignment horizontal="justify" vertical="center" wrapText="1"/>
    </xf>
    <xf numFmtId="0" fontId="53" fillId="0" borderId="19" xfId="0" applyFont="1" applyBorder="1" applyAlignment="1">
      <alignment horizontal="center" vertical="center" wrapText="1"/>
    </xf>
    <xf numFmtId="0" fontId="50" fillId="0" borderId="0" xfId="0" applyFont="1" applyAlignment="1">
      <alignment vertical="center"/>
    </xf>
    <xf numFmtId="0" fontId="50" fillId="0" borderId="0" xfId="0" applyFont="1" applyBorder="1" applyAlignment="1">
      <alignment horizontal="left" vertical="center"/>
    </xf>
    <xf numFmtId="0" fontId="54" fillId="0" borderId="0" xfId="0" applyFont="1" applyAlignment="1">
      <alignment vertical="center"/>
    </xf>
    <xf numFmtId="0" fontId="55" fillId="0" borderId="21" xfId="0" applyFont="1" applyBorder="1" applyAlignment="1">
      <alignment vertical="center"/>
    </xf>
    <xf numFmtId="0" fontId="0" fillId="0" borderId="0" xfId="0" applyAlignment="1">
      <alignment vertical="center"/>
    </xf>
    <xf numFmtId="0" fontId="51" fillId="0" borderId="19" xfId="0" applyFont="1" applyBorder="1" applyAlignment="1">
      <alignment horizontal="center" vertical="center" wrapText="1"/>
    </xf>
    <xf numFmtId="0" fontId="56" fillId="0" borderId="19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57" fillId="0" borderId="19" xfId="0" applyFont="1" applyBorder="1" applyAlignment="1">
      <alignment horizontal="center" vertical="center" wrapText="1"/>
    </xf>
    <xf numFmtId="0" fontId="57" fillId="0" borderId="19" xfId="0" applyFont="1" applyBorder="1" applyAlignment="1">
      <alignment horizontal="left" vertical="center" wrapText="1"/>
    </xf>
    <xf numFmtId="0" fontId="50" fillId="0" borderId="19" xfId="0" applyFont="1" applyBorder="1" applyAlignment="1">
      <alignment horizontal="left" vertical="center" wrapText="1"/>
    </xf>
    <xf numFmtId="0" fontId="50" fillId="0" borderId="19" xfId="0" applyFont="1" applyBorder="1" applyAlignment="1">
      <alignment horizontal="center" vertical="center" wrapText="1"/>
    </xf>
    <xf numFmtId="0" fontId="51" fillId="0" borderId="19" xfId="0" applyFont="1" applyBorder="1" applyAlignment="1">
      <alignment horizontal="center" vertical="center"/>
    </xf>
    <xf numFmtId="4" fontId="53" fillId="0" borderId="19" xfId="0" applyNumberFormat="1" applyFont="1" applyBorder="1" applyAlignment="1">
      <alignment horizontal="center" vertical="center" wrapText="1"/>
    </xf>
    <xf numFmtId="176" fontId="50" fillId="0" borderId="19" xfId="0" applyNumberFormat="1" applyFont="1" applyBorder="1" applyAlignment="1">
      <alignment horizontal="center" vertical="center" wrapText="1"/>
    </xf>
    <xf numFmtId="4" fontId="51" fillId="0" borderId="19" xfId="0" applyNumberFormat="1" applyFont="1" applyBorder="1" applyAlignment="1">
      <alignment horizontal="center" vertical="center"/>
    </xf>
    <xf numFmtId="0" fontId="50" fillId="0" borderId="19" xfId="0" applyFont="1" applyBorder="1" applyAlignment="1">
      <alignment horizontal="center" vertical="center" wrapText="1"/>
    </xf>
    <xf numFmtId="0" fontId="50" fillId="0" borderId="19" xfId="0" applyFont="1" applyBorder="1" applyAlignment="1">
      <alignment horizontal="center" vertical="center" wrapText="1"/>
    </xf>
    <xf numFmtId="0" fontId="57" fillId="0" borderId="19" xfId="0" applyFont="1" applyBorder="1" applyAlignment="1">
      <alignment horizontal="center" vertical="center" wrapText="1"/>
    </xf>
    <xf numFmtId="0" fontId="50" fillId="0" borderId="19" xfId="0" applyFont="1" applyBorder="1" applyAlignment="1">
      <alignment horizontal="left" vertical="center" wrapText="1"/>
    </xf>
    <xf numFmtId="49" fontId="50" fillId="0" borderId="19" xfId="0" applyNumberFormat="1" applyFont="1" applyBorder="1" applyAlignment="1">
      <alignment horizontal="left" vertical="center" wrapText="1"/>
    </xf>
    <xf numFmtId="177" fontId="50" fillId="0" borderId="19" xfId="0" applyNumberFormat="1" applyFont="1" applyBorder="1" applyAlignment="1">
      <alignment horizontal="center" vertical="center" wrapText="1"/>
    </xf>
    <xf numFmtId="0" fontId="50" fillId="0" borderId="19" xfId="0" applyFont="1" applyBorder="1" applyAlignment="1">
      <alignment horizontal="center" vertical="center" wrapText="1"/>
    </xf>
    <xf numFmtId="49" fontId="50" fillId="0" borderId="19" xfId="0" applyNumberFormat="1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50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Border="1" applyAlignment="1">
      <alignment horizontal="right" vertical="center" wrapText="1"/>
    </xf>
    <xf numFmtId="0" fontId="39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left" vertical="center" wrapText="1"/>
    </xf>
    <xf numFmtId="0" fontId="0" fillId="0" borderId="19" xfId="0" applyBorder="1" applyAlignment="1">
      <alignment vertical="center" wrapText="1"/>
    </xf>
    <xf numFmtId="0" fontId="0" fillId="0" borderId="19" xfId="0" applyBorder="1" applyAlignment="1">
      <alignment horizontal="center" vertical="center" wrapText="1"/>
    </xf>
    <xf numFmtId="178" fontId="0" fillId="0" borderId="0" xfId="0" applyNumberFormat="1" applyAlignment="1">
      <alignment vertical="center" wrapText="1"/>
    </xf>
    <xf numFmtId="178" fontId="50" fillId="0" borderId="19" xfId="0" applyNumberFormat="1" applyFont="1" applyBorder="1" applyAlignment="1">
      <alignment horizontal="center" vertical="center" wrapText="1"/>
    </xf>
    <xf numFmtId="178" fontId="0" fillId="0" borderId="0" xfId="0" applyNumberFormat="1" applyAlignment="1">
      <alignment horizontal="center" vertical="center" wrapText="1"/>
    </xf>
    <xf numFmtId="0" fontId="51" fillId="0" borderId="19" xfId="0" applyFont="1" applyBorder="1" applyAlignment="1">
      <alignment horizontal="center" vertical="center"/>
    </xf>
    <xf numFmtId="0" fontId="50" fillId="0" borderId="19" xfId="0" applyFont="1" applyBorder="1" applyAlignment="1">
      <alignment horizontal="center" vertical="center" wrapText="1"/>
    </xf>
    <xf numFmtId="0" fontId="57" fillId="0" borderId="19" xfId="0" applyFont="1" applyBorder="1" applyAlignment="1">
      <alignment horizontal="center" vertical="center" wrapText="1"/>
    </xf>
    <xf numFmtId="0" fontId="51" fillId="0" borderId="19" xfId="0" applyFont="1" applyBorder="1" applyAlignment="1">
      <alignment horizontal="center" vertical="center"/>
    </xf>
    <xf numFmtId="0" fontId="51" fillId="0" borderId="19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9" xfId="64" applyFont="1" applyBorder="1" applyAlignment="1">
      <alignment horizontal="justify" vertical="center" wrapText="1"/>
      <protection/>
    </xf>
    <xf numFmtId="177" fontId="53" fillId="0" borderId="19" xfId="0" applyNumberFormat="1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57" fillId="0" borderId="22" xfId="0" applyFont="1" applyBorder="1" applyAlignment="1">
      <alignment horizontal="center" vertical="center" wrapText="1"/>
    </xf>
    <xf numFmtId="0" fontId="57" fillId="0" borderId="23" xfId="0" applyFont="1" applyBorder="1" applyAlignment="1">
      <alignment horizontal="center" vertical="center" wrapText="1"/>
    </xf>
    <xf numFmtId="0" fontId="57" fillId="0" borderId="24" xfId="0" applyFont="1" applyBorder="1" applyAlignment="1">
      <alignment horizontal="center" vertical="center" wrapText="1"/>
    </xf>
    <xf numFmtId="0" fontId="50" fillId="0" borderId="20" xfId="0" applyFont="1" applyBorder="1" applyAlignment="1">
      <alignment horizontal="right" vertical="center"/>
    </xf>
    <xf numFmtId="0" fontId="58" fillId="0" borderId="20" xfId="0" applyFont="1" applyBorder="1" applyAlignment="1">
      <alignment horizontal="left" vertical="center"/>
    </xf>
    <xf numFmtId="0" fontId="50" fillId="0" borderId="20" xfId="0" applyFont="1" applyBorder="1" applyAlignment="1">
      <alignment horizontal="left" vertical="center"/>
    </xf>
    <xf numFmtId="0" fontId="59" fillId="0" borderId="0" xfId="0" applyFont="1" applyAlignment="1">
      <alignment horizontal="center" vertical="center"/>
    </xf>
    <xf numFmtId="0" fontId="50" fillId="0" borderId="19" xfId="0" applyFont="1" applyBorder="1" applyAlignment="1">
      <alignment horizontal="center" vertical="center" wrapText="1"/>
    </xf>
    <xf numFmtId="0" fontId="50" fillId="0" borderId="25" xfId="0" applyFont="1" applyBorder="1" applyAlignment="1">
      <alignment horizontal="right" vertical="center"/>
    </xf>
    <xf numFmtId="0" fontId="0" fillId="0" borderId="25" xfId="0" applyBorder="1" applyAlignment="1">
      <alignment horizontal="right" vertical="center"/>
    </xf>
    <xf numFmtId="0" fontId="60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49" fontId="50" fillId="0" borderId="19" xfId="0" applyNumberFormat="1" applyFont="1" applyBorder="1" applyAlignment="1">
      <alignment vertical="center" wrapText="1"/>
    </xf>
    <xf numFmtId="0" fontId="57" fillId="0" borderId="19" xfId="0" applyFont="1" applyBorder="1" applyAlignment="1">
      <alignment horizontal="center" vertical="center" wrapText="1"/>
    </xf>
    <xf numFmtId="178" fontId="57" fillId="0" borderId="19" xfId="0" applyNumberFormat="1" applyFont="1" applyBorder="1" applyAlignment="1">
      <alignment horizontal="center" vertical="center" wrapText="1"/>
    </xf>
    <xf numFmtId="178" fontId="50" fillId="0" borderId="19" xfId="0" applyNumberFormat="1" applyFont="1" applyBorder="1" applyAlignment="1">
      <alignment horizontal="center" vertical="center" wrapText="1"/>
    </xf>
    <xf numFmtId="0" fontId="50" fillId="0" borderId="26" xfId="0" applyFont="1" applyBorder="1" applyAlignment="1">
      <alignment horizontal="center" vertical="center" wrapText="1"/>
    </xf>
    <xf numFmtId="0" fontId="50" fillId="0" borderId="27" xfId="0" applyFont="1" applyBorder="1" applyAlignment="1">
      <alignment horizontal="center" vertical="center" wrapText="1"/>
    </xf>
    <xf numFmtId="0" fontId="50" fillId="0" borderId="28" xfId="0" applyFont="1" applyBorder="1" applyAlignment="1">
      <alignment horizontal="center" vertical="center" wrapText="1"/>
    </xf>
    <xf numFmtId="0" fontId="61" fillId="0" borderId="0" xfId="0" applyFont="1" applyAlignment="1">
      <alignment horizontal="center" vertical="center" wrapText="1"/>
    </xf>
    <xf numFmtId="178" fontId="57" fillId="0" borderId="26" xfId="0" applyNumberFormat="1" applyFont="1" applyBorder="1" applyAlignment="1">
      <alignment horizontal="center" vertical="center" wrapText="1"/>
    </xf>
    <xf numFmtId="178" fontId="57" fillId="0" borderId="28" xfId="0" applyNumberFormat="1" applyFont="1" applyBorder="1" applyAlignment="1">
      <alignment horizontal="center" vertical="center" wrapText="1"/>
    </xf>
    <xf numFmtId="0" fontId="57" fillId="0" borderId="29" xfId="0" applyFont="1" applyBorder="1" applyAlignment="1">
      <alignment horizontal="center" vertical="center" wrapText="1"/>
    </xf>
    <xf numFmtId="0" fontId="57" fillId="0" borderId="30" xfId="0" applyFont="1" applyBorder="1" applyAlignment="1">
      <alignment horizontal="center" vertical="center" wrapText="1"/>
    </xf>
    <xf numFmtId="49" fontId="50" fillId="0" borderId="26" xfId="0" applyNumberFormat="1" applyFont="1" applyBorder="1" applyAlignment="1">
      <alignment horizontal="center" vertical="center" wrapText="1"/>
    </xf>
    <xf numFmtId="49" fontId="50" fillId="0" borderId="28" xfId="0" applyNumberFormat="1" applyFont="1" applyBorder="1" applyAlignment="1">
      <alignment horizontal="center" vertical="center" wrapText="1"/>
    </xf>
    <xf numFmtId="49" fontId="50" fillId="0" borderId="27" xfId="0" applyNumberFormat="1" applyFont="1" applyBorder="1" applyAlignment="1">
      <alignment horizontal="center" vertical="center" wrapText="1"/>
    </xf>
    <xf numFmtId="49" fontId="0" fillId="0" borderId="26" xfId="0" applyNumberFormat="1" applyBorder="1" applyAlignment="1">
      <alignment horizontal="center" vertical="center" wrapText="1"/>
    </xf>
    <xf numFmtId="49" fontId="0" fillId="0" borderId="27" xfId="0" applyNumberFormat="1" applyBorder="1" applyAlignment="1">
      <alignment horizontal="center" vertical="center" wrapText="1"/>
    </xf>
    <xf numFmtId="49" fontId="0" fillId="0" borderId="28" xfId="0" applyNumberFormat="1" applyBorder="1" applyAlignment="1">
      <alignment horizontal="center" vertical="center" wrapText="1"/>
    </xf>
    <xf numFmtId="178" fontId="50" fillId="0" borderId="26" xfId="0" applyNumberFormat="1" applyFont="1" applyBorder="1" applyAlignment="1">
      <alignment horizontal="center" vertical="center" wrapText="1"/>
    </xf>
    <xf numFmtId="178" fontId="50" fillId="0" borderId="28" xfId="0" applyNumberFormat="1" applyFont="1" applyBorder="1" applyAlignment="1">
      <alignment horizontal="center" vertical="center" wrapText="1"/>
    </xf>
    <xf numFmtId="178" fontId="50" fillId="0" borderId="27" xfId="0" applyNumberFormat="1" applyFont="1" applyBorder="1" applyAlignment="1">
      <alignment horizontal="center" vertical="center" wrapText="1"/>
    </xf>
    <xf numFmtId="0" fontId="62" fillId="0" borderId="19" xfId="0" applyFont="1" applyBorder="1" applyAlignment="1">
      <alignment horizontal="center" vertical="center"/>
    </xf>
    <xf numFmtId="0" fontId="51" fillId="0" borderId="19" xfId="0" applyFont="1" applyBorder="1" applyAlignment="1">
      <alignment horizontal="center" vertical="center"/>
    </xf>
    <xf numFmtId="0" fontId="55" fillId="0" borderId="0" xfId="0" applyFont="1" applyBorder="1" applyAlignment="1">
      <alignment horizontal="left" vertical="center"/>
    </xf>
    <xf numFmtId="0" fontId="49" fillId="0" borderId="0" xfId="0" applyFont="1" applyAlignment="1">
      <alignment horizontal="center" vertical="center"/>
    </xf>
    <xf numFmtId="0" fontId="51" fillId="0" borderId="19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6" fillId="0" borderId="19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55" fillId="0" borderId="21" xfId="0" applyFont="1" applyBorder="1" applyAlignment="1">
      <alignment horizontal="left" vertical="center"/>
    </xf>
    <xf numFmtId="0" fontId="51" fillId="0" borderId="29" xfId="0" applyFont="1" applyBorder="1" applyAlignment="1">
      <alignment horizontal="center" vertical="center"/>
    </xf>
    <xf numFmtId="0" fontId="51" fillId="0" borderId="30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63" fillId="0" borderId="0" xfId="0" applyFont="1" applyAlignment="1">
      <alignment horizontal="center" vertical="center"/>
    </xf>
  </cellXfs>
  <cellStyles count="9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常规 2" xfId="64"/>
    <cellStyle name="Hyperlink" xfId="65"/>
    <cellStyle name="好" xfId="66"/>
    <cellStyle name="好 2" xfId="67"/>
    <cellStyle name="汇总" xfId="68"/>
    <cellStyle name="汇总 2" xfId="69"/>
    <cellStyle name="Currency" xfId="70"/>
    <cellStyle name="Currency [0]" xfId="71"/>
    <cellStyle name="计算" xfId="72"/>
    <cellStyle name="计算 2" xfId="73"/>
    <cellStyle name="检查单元格" xfId="74"/>
    <cellStyle name="检查单元格 2" xfId="75"/>
    <cellStyle name="解释性文本" xfId="76"/>
    <cellStyle name="解释性文本 2" xfId="77"/>
    <cellStyle name="警告文本" xfId="78"/>
    <cellStyle name="警告文本 2" xfId="79"/>
    <cellStyle name="链接单元格" xfId="80"/>
    <cellStyle name="链接单元格 2" xfId="81"/>
    <cellStyle name="Comma" xfId="82"/>
    <cellStyle name="Comma [0]" xfId="83"/>
    <cellStyle name="强调文字颜色 1" xfId="84"/>
    <cellStyle name="强调文字颜色 2" xfId="85"/>
    <cellStyle name="强调文字颜色 3" xfId="86"/>
    <cellStyle name="强调文字颜色 4" xfId="87"/>
    <cellStyle name="强调文字颜色 5" xfId="88"/>
    <cellStyle name="强调文字颜色 6" xfId="89"/>
    <cellStyle name="适中" xfId="90"/>
    <cellStyle name="适中 2" xfId="91"/>
    <cellStyle name="输出" xfId="92"/>
    <cellStyle name="输出 2" xfId="93"/>
    <cellStyle name="输入" xfId="94"/>
    <cellStyle name="输入 2" xfId="95"/>
    <cellStyle name="Followed Hyperlink" xfId="96"/>
    <cellStyle name="着色 1" xfId="97"/>
    <cellStyle name="着色 2" xfId="98"/>
    <cellStyle name="着色 3" xfId="99"/>
    <cellStyle name="着色 4" xfId="100"/>
    <cellStyle name="着色 5" xfId="101"/>
    <cellStyle name="着色 6" xfId="102"/>
    <cellStyle name="注释" xfId="103"/>
    <cellStyle name="注释 2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D5" sqref="D5"/>
    </sheetView>
  </sheetViews>
  <sheetFormatPr defaultColWidth="9.140625" defaultRowHeight="15"/>
  <cols>
    <col min="1" max="1" width="25.421875" style="0" customWidth="1"/>
    <col min="2" max="2" width="20.140625" style="59" customWidth="1"/>
    <col min="3" max="3" width="25.421875" style="0" customWidth="1"/>
    <col min="4" max="4" width="16.421875" style="0" customWidth="1"/>
    <col min="5" max="5" width="20.8515625" style="0" customWidth="1"/>
    <col min="6" max="6" width="23.7109375" style="0" customWidth="1"/>
  </cols>
  <sheetData>
    <row r="1" spans="1:6" ht="38.25" customHeight="1">
      <c r="A1" s="69" t="s">
        <v>0</v>
      </c>
      <c r="B1" s="69"/>
      <c r="C1" s="69"/>
      <c r="D1" s="69"/>
      <c r="E1" s="69"/>
      <c r="F1" s="69"/>
    </row>
    <row r="2" spans="1:6" ht="19.5" thickBot="1">
      <c r="A2" s="67" t="s">
        <v>65</v>
      </c>
      <c r="B2" s="68"/>
      <c r="C2" s="13"/>
      <c r="D2" s="13"/>
      <c r="E2" s="66" t="s">
        <v>64</v>
      </c>
      <c r="F2" s="66"/>
    </row>
    <row r="3" spans="1:6" ht="29.25" customHeight="1">
      <c r="A3" s="63" t="s">
        <v>1</v>
      </c>
      <c r="B3" s="64"/>
      <c r="C3" s="63" t="s">
        <v>2</v>
      </c>
      <c r="D3" s="65"/>
      <c r="E3" s="65"/>
      <c r="F3" s="64"/>
    </row>
    <row r="4" spans="1:6" ht="24.75" customHeight="1">
      <c r="A4" s="26" t="s">
        <v>3</v>
      </c>
      <c r="B4" s="56" t="s">
        <v>4</v>
      </c>
      <c r="C4" s="26" t="s">
        <v>3</v>
      </c>
      <c r="D4" s="26" t="s">
        <v>5</v>
      </c>
      <c r="E4" s="27" t="s">
        <v>6</v>
      </c>
      <c r="F4" s="27" t="s">
        <v>7</v>
      </c>
    </row>
    <row r="5" spans="1:6" ht="33.75" customHeight="1">
      <c r="A5" s="11" t="s">
        <v>8</v>
      </c>
      <c r="B5" s="59">
        <f>B6+B7</f>
        <v>6364.7</v>
      </c>
      <c r="C5" s="10" t="s">
        <v>9</v>
      </c>
      <c r="D5" s="62">
        <f>F5+E5</f>
        <v>6364.7</v>
      </c>
      <c r="E5" s="62">
        <f>SUM(E6:E11)</f>
        <v>6364.7</v>
      </c>
      <c r="F5" s="10"/>
    </row>
    <row r="6" spans="1:6" ht="33.75" customHeight="1">
      <c r="A6" s="16" t="s">
        <v>10</v>
      </c>
      <c r="B6" s="55">
        <v>6364.7</v>
      </c>
      <c r="C6" s="16" t="s">
        <v>11</v>
      </c>
      <c r="D6" s="10"/>
      <c r="E6" s="10"/>
      <c r="F6" s="10"/>
    </row>
    <row r="7" spans="1:6" ht="33.75" customHeight="1">
      <c r="A7" s="16" t="s">
        <v>12</v>
      </c>
      <c r="B7" s="17"/>
      <c r="C7" s="16" t="s">
        <v>13</v>
      </c>
      <c r="D7" s="10"/>
      <c r="E7" s="10"/>
      <c r="F7" s="10"/>
    </row>
    <row r="8" spans="1:6" ht="33.75" customHeight="1">
      <c r="A8" s="16"/>
      <c r="B8" s="17"/>
      <c r="C8" s="16" t="s">
        <v>141</v>
      </c>
      <c r="D8" s="10">
        <v>5436.99</v>
      </c>
      <c r="E8" s="10">
        <v>5436.99</v>
      </c>
      <c r="F8" s="10"/>
    </row>
    <row r="9" spans="1:6" ht="33.75" customHeight="1">
      <c r="A9" s="16" t="s">
        <v>14</v>
      </c>
      <c r="B9" s="61">
        <f>B10+B11</f>
        <v>761.2</v>
      </c>
      <c r="C9" s="60" t="s">
        <v>168</v>
      </c>
      <c r="D9" s="10">
        <v>524.65</v>
      </c>
      <c r="E9" s="10">
        <v>524.65</v>
      </c>
      <c r="F9" s="10"/>
    </row>
    <row r="10" spans="1:6" ht="33.75" customHeight="1">
      <c r="A10" s="16" t="s">
        <v>10</v>
      </c>
      <c r="B10" s="31">
        <v>756.2</v>
      </c>
      <c r="C10" s="60" t="s">
        <v>169</v>
      </c>
      <c r="D10" s="29">
        <v>274.97</v>
      </c>
      <c r="E10" s="29">
        <v>274.97</v>
      </c>
      <c r="F10" s="10"/>
    </row>
    <row r="11" spans="1:6" ht="33.75" customHeight="1">
      <c r="A11" s="16" t="s">
        <v>12</v>
      </c>
      <c r="B11" s="17">
        <v>5</v>
      </c>
      <c r="C11" s="60" t="s">
        <v>170</v>
      </c>
      <c r="D11" s="10">
        <v>128.09</v>
      </c>
      <c r="E11" s="10">
        <v>128.09</v>
      </c>
      <c r="F11" s="10"/>
    </row>
    <row r="12" spans="1:6" ht="33.75" customHeight="1">
      <c r="A12" s="17"/>
      <c r="B12" s="17"/>
      <c r="C12" s="17" t="s">
        <v>15</v>
      </c>
      <c r="D12" s="10"/>
      <c r="E12" s="10"/>
      <c r="F12" s="10"/>
    </row>
    <row r="13" spans="1:6" ht="33.75" customHeight="1">
      <c r="A13" s="17"/>
      <c r="B13" s="17"/>
      <c r="C13" s="16" t="s">
        <v>16</v>
      </c>
      <c r="D13" s="10"/>
      <c r="E13" s="10"/>
      <c r="F13" s="10"/>
    </row>
    <row r="14" spans="1:6" ht="33.75" customHeight="1">
      <c r="A14" s="17"/>
      <c r="B14" s="17"/>
      <c r="C14" s="17"/>
      <c r="D14" s="10"/>
      <c r="E14" s="10"/>
      <c r="F14" s="10"/>
    </row>
    <row r="15" spans="1:6" ht="33.75" customHeight="1">
      <c r="A15" s="17" t="s">
        <v>17</v>
      </c>
      <c r="B15" s="39">
        <f>B5+B9</f>
        <v>7125.9</v>
      </c>
      <c r="C15" s="17" t="s">
        <v>18</v>
      </c>
      <c r="D15" s="29">
        <f>D6+D7+D8+D9+D10+D11+D12+D13</f>
        <v>6364.7</v>
      </c>
      <c r="E15" s="34">
        <f>E6+E7+E8+E9+E10+E11+E12+E13</f>
        <v>6364.7</v>
      </c>
      <c r="F15" s="10"/>
    </row>
    <row r="16" ht="24">
      <c r="A16" s="1"/>
    </row>
  </sheetData>
  <sheetProtection/>
  <mergeCells count="5">
    <mergeCell ref="A3:B3"/>
    <mergeCell ref="C3:F3"/>
    <mergeCell ref="E2:F2"/>
    <mergeCell ref="A2:B2"/>
    <mergeCell ref="A1:F1"/>
  </mergeCells>
  <printOptions/>
  <pageMargins left="0.7" right="0.7" top="0.75" bottom="0.75" header="0.3" footer="0.3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zoomScalePageLayoutView="0" workbookViewId="0" topLeftCell="A13">
      <selection activeCell="C5" sqref="C5:C19"/>
    </sheetView>
  </sheetViews>
  <sheetFormatPr defaultColWidth="9.140625" defaultRowHeight="15"/>
  <cols>
    <col min="1" max="1" width="19.7109375" style="0" customWidth="1"/>
    <col min="2" max="2" width="15.421875" style="0" customWidth="1"/>
    <col min="3" max="3" width="14.00390625" style="0" customWidth="1"/>
    <col min="4" max="4" width="13.57421875" style="0" customWidth="1"/>
    <col min="5" max="5" width="12.421875" style="0" customWidth="1"/>
    <col min="6" max="6" width="12.00390625" style="0" customWidth="1"/>
  </cols>
  <sheetData>
    <row r="1" spans="1:6" ht="36" customHeight="1">
      <c r="A1" s="20"/>
      <c r="B1" s="14"/>
      <c r="C1" s="15" t="s">
        <v>26</v>
      </c>
      <c r="D1" s="14"/>
      <c r="E1" s="14"/>
      <c r="F1" s="14"/>
    </row>
    <row r="2" spans="1:6" ht="16.5" customHeight="1">
      <c r="A2" s="71" t="s">
        <v>66</v>
      </c>
      <c r="B2" s="72"/>
      <c r="C2" s="72"/>
      <c r="D2" s="72"/>
      <c r="E2" s="72"/>
      <c r="F2" s="72"/>
    </row>
    <row r="3" spans="1:6" ht="45" customHeight="1">
      <c r="A3" s="70" t="s">
        <v>19</v>
      </c>
      <c r="B3" s="70"/>
      <c r="C3" s="70" t="s">
        <v>171</v>
      </c>
      <c r="D3" s="70"/>
      <c r="E3" s="70"/>
      <c r="F3" s="70" t="s">
        <v>20</v>
      </c>
    </row>
    <row r="4" spans="1:6" ht="45" customHeight="1">
      <c r="A4" s="10" t="s">
        <v>21</v>
      </c>
      <c r="B4" s="10" t="s">
        <v>22</v>
      </c>
      <c r="C4" s="10" t="s">
        <v>23</v>
      </c>
      <c r="D4" s="10" t="s">
        <v>24</v>
      </c>
      <c r="E4" s="10" t="s">
        <v>25</v>
      </c>
      <c r="F4" s="70"/>
    </row>
    <row r="5" spans="1:6" ht="45" customHeight="1">
      <c r="A5" s="10">
        <v>205</v>
      </c>
      <c r="B5" s="29" t="s">
        <v>103</v>
      </c>
      <c r="C5" s="29">
        <f>D5+E5</f>
        <v>5436.99</v>
      </c>
      <c r="D5" s="10">
        <f>D7</f>
        <v>5436.99</v>
      </c>
      <c r="E5" s="10"/>
      <c r="F5" s="10"/>
    </row>
    <row r="6" spans="1:6" ht="45" customHeight="1">
      <c r="A6" s="10">
        <v>20502</v>
      </c>
      <c r="B6" s="29" t="s">
        <v>104</v>
      </c>
      <c r="C6" s="55">
        <f>D6+E6</f>
        <v>5436.99</v>
      </c>
      <c r="D6" s="10">
        <f>D7</f>
        <v>5436.99</v>
      </c>
      <c r="E6" s="10"/>
      <c r="F6" s="10"/>
    </row>
    <row r="7" spans="1:6" ht="45" customHeight="1">
      <c r="A7" s="10">
        <v>2050204</v>
      </c>
      <c r="B7" s="29" t="s">
        <v>105</v>
      </c>
      <c r="C7" s="29">
        <v>5436.99</v>
      </c>
      <c r="D7" s="10">
        <f>C7</f>
        <v>5436.99</v>
      </c>
      <c r="E7" s="10"/>
      <c r="F7" s="10"/>
    </row>
    <row r="8" spans="1:6" ht="45" customHeight="1">
      <c r="A8" s="10">
        <v>208</v>
      </c>
      <c r="B8" s="29" t="s">
        <v>106</v>
      </c>
      <c r="C8" s="29">
        <f>C9+C11</f>
        <v>524.65</v>
      </c>
      <c r="D8" s="40">
        <f>D9+D11</f>
        <v>524.65</v>
      </c>
      <c r="E8" s="10"/>
      <c r="F8" s="10"/>
    </row>
    <row r="9" spans="1:6" ht="45" customHeight="1">
      <c r="A9" s="29">
        <v>20805</v>
      </c>
      <c r="B9" s="29" t="s">
        <v>111</v>
      </c>
      <c r="C9" s="29">
        <f>SUM(C10)</f>
        <v>505.69</v>
      </c>
      <c r="D9" s="40">
        <f aca="true" t="shared" si="0" ref="D9:D19">C9</f>
        <v>505.69</v>
      </c>
      <c r="E9" s="10"/>
      <c r="F9" s="10"/>
    </row>
    <row r="10" spans="1:6" ht="45" customHeight="1">
      <c r="A10" s="29">
        <v>2080505</v>
      </c>
      <c r="B10" s="29" t="s">
        <v>112</v>
      </c>
      <c r="C10" s="29">
        <v>505.69</v>
      </c>
      <c r="D10" s="40">
        <f t="shared" si="0"/>
        <v>505.69</v>
      </c>
      <c r="E10" s="10"/>
      <c r="F10" s="10"/>
    </row>
    <row r="11" spans="1:6" ht="45" customHeight="1">
      <c r="A11" s="29">
        <v>20827</v>
      </c>
      <c r="B11" s="29" t="s">
        <v>113</v>
      </c>
      <c r="C11" s="29">
        <f>SUM(C12:C13)</f>
        <v>18.96</v>
      </c>
      <c r="D11" s="40">
        <f t="shared" si="0"/>
        <v>18.96</v>
      </c>
      <c r="E11" s="29"/>
      <c r="F11" s="29"/>
    </row>
    <row r="12" spans="1:6" ht="45" customHeight="1">
      <c r="A12" s="29">
        <v>2082701</v>
      </c>
      <c r="B12" s="29" t="s">
        <v>114</v>
      </c>
      <c r="C12" s="29">
        <v>15.8</v>
      </c>
      <c r="D12" s="40">
        <v>15.8</v>
      </c>
      <c r="E12" s="29"/>
      <c r="F12" s="29"/>
    </row>
    <row r="13" spans="1:6" ht="45" customHeight="1">
      <c r="A13" s="29">
        <v>2082702</v>
      </c>
      <c r="B13" s="29" t="s">
        <v>115</v>
      </c>
      <c r="C13" s="29">
        <v>3.16</v>
      </c>
      <c r="D13" s="40">
        <f t="shared" si="0"/>
        <v>3.16</v>
      </c>
      <c r="E13" s="29"/>
      <c r="F13" s="29"/>
    </row>
    <row r="14" spans="1:6" ht="45" customHeight="1">
      <c r="A14" s="29">
        <v>210</v>
      </c>
      <c r="B14" s="29" t="s">
        <v>107</v>
      </c>
      <c r="C14" s="29">
        <f>C15</f>
        <v>274.97</v>
      </c>
      <c r="D14" s="40">
        <f t="shared" si="0"/>
        <v>274.97</v>
      </c>
      <c r="E14" s="29"/>
      <c r="F14" s="29"/>
    </row>
    <row r="15" spans="1:6" ht="45" customHeight="1">
      <c r="A15" s="29">
        <v>21012</v>
      </c>
      <c r="B15" s="29" t="s">
        <v>116</v>
      </c>
      <c r="C15" s="29">
        <f>SUM(C16)</f>
        <v>274.97</v>
      </c>
      <c r="D15" s="40">
        <f t="shared" si="0"/>
        <v>274.97</v>
      </c>
      <c r="E15" s="29"/>
      <c r="F15" s="29"/>
    </row>
    <row r="16" spans="1:6" ht="45" customHeight="1">
      <c r="A16" s="29">
        <v>2101201</v>
      </c>
      <c r="B16" s="29" t="s">
        <v>117</v>
      </c>
      <c r="C16" s="29">
        <v>274.97</v>
      </c>
      <c r="D16" s="40">
        <f t="shared" si="0"/>
        <v>274.97</v>
      </c>
      <c r="E16" s="29"/>
      <c r="F16" s="29"/>
    </row>
    <row r="17" spans="1:6" ht="45" customHeight="1">
      <c r="A17" s="29">
        <v>221</v>
      </c>
      <c r="B17" s="29" t="s">
        <v>108</v>
      </c>
      <c r="C17" s="29">
        <f>C18</f>
        <v>128.09</v>
      </c>
      <c r="D17" s="40">
        <f t="shared" si="0"/>
        <v>128.09</v>
      </c>
      <c r="E17" s="29"/>
      <c r="F17" s="29"/>
    </row>
    <row r="18" spans="1:6" ht="45" customHeight="1">
      <c r="A18" s="29">
        <v>22102</v>
      </c>
      <c r="B18" s="29" t="s">
        <v>109</v>
      </c>
      <c r="C18" s="29">
        <f>SUM(C19:C19)</f>
        <v>128.09</v>
      </c>
      <c r="D18" s="40">
        <f t="shared" si="0"/>
        <v>128.09</v>
      </c>
      <c r="E18" s="29"/>
      <c r="F18" s="29"/>
    </row>
    <row r="19" spans="1:6" ht="45" customHeight="1">
      <c r="A19" s="29">
        <v>2210201</v>
      </c>
      <c r="B19" s="29" t="s">
        <v>110</v>
      </c>
      <c r="C19" s="29">
        <v>128.09</v>
      </c>
      <c r="D19" s="40">
        <f t="shared" si="0"/>
        <v>128.09</v>
      </c>
      <c r="E19" s="29"/>
      <c r="F19" s="29"/>
    </row>
    <row r="20" spans="1:6" ht="27" customHeight="1">
      <c r="A20" s="10" t="s">
        <v>5</v>
      </c>
      <c r="B20" s="10" t="s">
        <v>15</v>
      </c>
      <c r="C20" s="10">
        <f>D20+E20</f>
        <v>6364.7</v>
      </c>
      <c r="D20" s="40">
        <f>D17+D14+D8+D5</f>
        <v>6364.7</v>
      </c>
      <c r="E20" s="10"/>
      <c r="F20" s="10"/>
    </row>
    <row r="21" spans="1:6" ht="13.5">
      <c r="A21" s="73" t="s">
        <v>79</v>
      </c>
      <c r="B21" s="74"/>
      <c r="C21" s="74"/>
      <c r="D21" s="74"/>
      <c r="E21" s="74"/>
      <c r="F21" s="74"/>
    </row>
  </sheetData>
  <sheetProtection/>
  <mergeCells count="5">
    <mergeCell ref="A3:B3"/>
    <mergeCell ref="C3:E3"/>
    <mergeCell ref="F3:F4"/>
    <mergeCell ref="A2:F2"/>
    <mergeCell ref="A21:F21"/>
  </mergeCells>
  <printOptions/>
  <pageMargins left="0.7086614173228347" right="0.7086614173228347" top="0.7480314960629921" bottom="0.7480314960629921" header="0.31496062992125984" footer="0.31496062992125984"/>
  <pageSetup fitToHeight="1" fitToWidth="1" horizontalDpi="200" verticalDpi="2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zoomScalePageLayoutView="0" workbookViewId="0" topLeftCell="A22">
      <selection activeCell="H38" sqref="H38"/>
    </sheetView>
  </sheetViews>
  <sheetFormatPr defaultColWidth="9.140625" defaultRowHeight="15"/>
  <cols>
    <col min="1" max="2" width="8.00390625" style="42" customWidth="1"/>
    <col min="3" max="3" width="16.421875" style="44" customWidth="1"/>
    <col min="4" max="4" width="14.28125" style="53" customWidth="1"/>
    <col min="5" max="6" width="8.00390625" style="45" customWidth="1"/>
    <col min="7" max="7" width="17.421875" style="44" customWidth="1"/>
    <col min="8" max="8" width="10.28125" style="51" customWidth="1"/>
    <col min="9" max="9" width="10.8515625" style="51" customWidth="1"/>
    <col min="10" max="10" width="7.8515625" style="42" customWidth="1"/>
  </cols>
  <sheetData>
    <row r="1" spans="1:10" ht="42.75" customHeight="1">
      <c r="A1" s="82" t="s">
        <v>27</v>
      </c>
      <c r="B1" s="82"/>
      <c r="C1" s="82"/>
      <c r="D1" s="82"/>
      <c r="E1" s="82"/>
      <c r="F1" s="82"/>
      <c r="G1" s="82"/>
      <c r="H1" s="82"/>
      <c r="I1" s="82"/>
      <c r="J1" s="82"/>
    </row>
    <row r="2" spans="2:10" ht="21" customHeight="1">
      <c r="B2" s="43"/>
      <c r="J2" s="46"/>
    </row>
    <row r="3" spans="1:10" ht="33" customHeight="1">
      <c r="A3" s="76" t="s">
        <v>80</v>
      </c>
      <c r="B3" s="76"/>
      <c r="C3" s="76"/>
      <c r="D3" s="76"/>
      <c r="E3" s="76" t="s">
        <v>90</v>
      </c>
      <c r="F3" s="76"/>
      <c r="G3" s="76"/>
      <c r="H3" s="76"/>
      <c r="I3" s="76"/>
      <c r="J3" s="76" t="s">
        <v>20</v>
      </c>
    </row>
    <row r="4" spans="1:10" ht="30.75" customHeight="1">
      <c r="A4" s="76" t="s">
        <v>21</v>
      </c>
      <c r="B4" s="76"/>
      <c r="C4" s="76" t="s">
        <v>93</v>
      </c>
      <c r="D4" s="77" t="s">
        <v>91</v>
      </c>
      <c r="E4" s="85" t="s">
        <v>92</v>
      </c>
      <c r="F4" s="86"/>
      <c r="G4" s="76" t="s">
        <v>93</v>
      </c>
      <c r="H4" s="83" t="s">
        <v>101</v>
      </c>
      <c r="I4" s="77" t="s">
        <v>102</v>
      </c>
      <c r="J4" s="76"/>
    </row>
    <row r="5" spans="1:10" ht="30.75" customHeight="1">
      <c r="A5" s="47" t="s">
        <v>81</v>
      </c>
      <c r="B5" s="36" t="s">
        <v>82</v>
      </c>
      <c r="C5" s="76"/>
      <c r="D5" s="77"/>
      <c r="E5" s="36" t="s">
        <v>81</v>
      </c>
      <c r="F5" s="36" t="s">
        <v>82</v>
      </c>
      <c r="G5" s="76"/>
      <c r="H5" s="84"/>
      <c r="I5" s="77"/>
      <c r="J5" s="36"/>
    </row>
    <row r="6" spans="1:10" ht="32.25" customHeight="1">
      <c r="A6" s="90">
        <v>501</v>
      </c>
      <c r="B6" s="41"/>
      <c r="C6" s="35" t="s">
        <v>83</v>
      </c>
      <c r="D6" s="52">
        <f>H6</f>
        <v>4590.010000000001</v>
      </c>
      <c r="E6" s="79">
        <v>301</v>
      </c>
      <c r="F6" s="37"/>
      <c r="G6" s="35" t="s">
        <v>94</v>
      </c>
      <c r="H6" s="52">
        <f>SUM(H7:H15)</f>
        <v>4590.010000000001</v>
      </c>
      <c r="I6" s="52"/>
      <c r="J6" s="35"/>
    </row>
    <row r="7" spans="1:10" ht="32.25" customHeight="1">
      <c r="A7" s="91"/>
      <c r="B7" s="75" t="s">
        <v>84</v>
      </c>
      <c r="C7" s="70" t="s">
        <v>87</v>
      </c>
      <c r="D7" s="78">
        <f>SUM(H7:H9)</f>
        <v>3319.0500000000006</v>
      </c>
      <c r="E7" s="80"/>
      <c r="F7" s="38" t="s">
        <v>84</v>
      </c>
      <c r="G7" s="35" t="s">
        <v>95</v>
      </c>
      <c r="H7" s="52">
        <v>754.72</v>
      </c>
      <c r="I7" s="52"/>
      <c r="J7" s="35"/>
    </row>
    <row r="8" spans="1:10" ht="32.25" customHeight="1">
      <c r="A8" s="91"/>
      <c r="B8" s="75"/>
      <c r="C8" s="70"/>
      <c r="D8" s="78"/>
      <c r="E8" s="80"/>
      <c r="F8" s="38" t="s">
        <v>85</v>
      </c>
      <c r="G8" s="35" t="s">
        <v>96</v>
      </c>
      <c r="H8" s="52">
        <v>2312.76</v>
      </c>
      <c r="I8" s="52"/>
      <c r="J8" s="35"/>
    </row>
    <row r="9" spans="1:10" ht="32.25" customHeight="1">
      <c r="A9" s="91"/>
      <c r="B9" s="75"/>
      <c r="C9" s="70"/>
      <c r="D9" s="78"/>
      <c r="E9" s="80"/>
      <c r="F9" s="38" t="s">
        <v>86</v>
      </c>
      <c r="G9" s="35" t="s">
        <v>97</v>
      </c>
      <c r="H9" s="52">
        <v>251.57</v>
      </c>
      <c r="I9" s="52"/>
      <c r="J9" s="35"/>
    </row>
    <row r="10" spans="1:10" ht="32.25" customHeight="1">
      <c r="A10" s="91"/>
      <c r="B10" s="75" t="s">
        <v>85</v>
      </c>
      <c r="C10" s="70" t="s">
        <v>88</v>
      </c>
      <c r="D10" s="78">
        <f>SUM(H10:H12)</f>
        <v>799.6200000000001</v>
      </c>
      <c r="E10" s="80"/>
      <c r="F10" s="38" t="s">
        <v>98</v>
      </c>
      <c r="G10" s="35" t="s">
        <v>100</v>
      </c>
      <c r="H10" s="52">
        <v>505.69</v>
      </c>
      <c r="I10" s="52"/>
      <c r="J10" s="35"/>
    </row>
    <row r="11" spans="1:10" ht="32.25" customHeight="1">
      <c r="A11" s="91"/>
      <c r="B11" s="75"/>
      <c r="C11" s="70"/>
      <c r="D11" s="78"/>
      <c r="E11" s="80"/>
      <c r="F11" s="38" t="s">
        <v>158</v>
      </c>
      <c r="G11" s="35" t="s">
        <v>144</v>
      </c>
      <c r="H11" s="52">
        <v>274.97</v>
      </c>
      <c r="I11" s="52"/>
      <c r="J11" s="35"/>
    </row>
    <row r="12" spans="1:10" ht="32.25" customHeight="1">
      <c r="A12" s="91"/>
      <c r="B12" s="75"/>
      <c r="C12" s="70"/>
      <c r="D12" s="78"/>
      <c r="E12" s="80"/>
      <c r="F12" s="38" t="s">
        <v>159</v>
      </c>
      <c r="G12" s="35" t="s">
        <v>145</v>
      </c>
      <c r="H12" s="52">
        <v>18.96</v>
      </c>
      <c r="I12" s="52"/>
      <c r="J12" s="35"/>
    </row>
    <row r="13" spans="1:10" ht="32.25" customHeight="1">
      <c r="A13" s="91"/>
      <c r="B13" s="41" t="s">
        <v>146</v>
      </c>
      <c r="C13" s="35" t="s">
        <v>147</v>
      </c>
      <c r="D13" s="52">
        <f>H13</f>
        <v>128.09</v>
      </c>
      <c r="E13" s="80"/>
      <c r="F13" s="38" t="s">
        <v>148</v>
      </c>
      <c r="G13" s="35" t="s">
        <v>89</v>
      </c>
      <c r="H13" s="52">
        <v>128.09</v>
      </c>
      <c r="I13" s="52"/>
      <c r="J13" s="35"/>
    </row>
    <row r="14" spans="1:10" ht="32.25" customHeight="1">
      <c r="A14" s="91"/>
      <c r="B14" s="87" t="s">
        <v>149</v>
      </c>
      <c r="C14" s="79" t="s">
        <v>150</v>
      </c>
      <c r="D14" s="93">
        <f>SUM(H14:H15)</f>
        <v>343.25</v>
      </c>
      <c r="E14" s="80"/>
      <c r="F14" s="38" t="s">
        <v>160</v>
      </c>
      <c r="G14" s="35" t="s">
        <v>137</v>
      </c>
      <c r="H14" s="52">
        <v>0</v>
      </c>
      <c r="I14" s="52"/>
      <c r="J14" s="35"/>
    </row>
    <row r="15" spans="1:10" ht="32.25" customHeight="1">
      <c r="A15" s="92"/>
      <c r="B15" s="88"/>
      <c r="C15" s="81"/>
      <c r="D15" s="94"/>
      <c r="E15" s="81"/>
      <c r="F15" s="38" t="s">
        <v>149</v>
      </c>
      <c r="G15" s="35" t="s">
        <v>150</v>
      </c>
      <c r="H15" s="52">
        <v>343.25</v>
      </c>
      <c r="I15" s="52"/>
      <c r="J15" s="35"/>
    </row>
    <row r="16" spans="1:10" ht="32.25" customHeight="1">
      <c r="A16" s="90" t="s">
        <v>151</v>
      </c>
      <c r="B16" s="41"/>
      <c r="C16" s="35" t="s">
        <v>152</v>
      </c>
      <c r="D16" s="52">
        <f>I16</f>
        <v>799.2700000000001</v>
      </c>
      <c r="E16" s="79">
        <v>302</v>
      </c>
      <c r="F16" s="37"/>
      <c r="G16" s="35" t="s">
        <v>118</v>
      </c>
      <c r="H16" s="52"/>
      <c r="I16" s="52">
        <f>SUM(I17:I30)</f>
        <v>799.2700000000001</v>
      </c>
      <c r="J16" s="35"/>
    </row>
    <row r="17" spans="1:10" ht="32.25" customHeight="1">
      <c r="A17" s="91"/>
      <c r="B17" s="87" t="s">
        <v>84</v>
      </c>
      <c r="C17" s="79" t="s">
        <v>153</v>
      </c>
      <c r="D17" s="93">
        <f>SUM(I17:I26)</f>
        <v>579.8100000000001</v>
      </c>
      <c r="E17" s="80"/>
      <c r="F17" s="38" t="s">
        <v>84</v>
      </c>
      <c r="G17" s="35" t="s">
        <v>119</v>
      </c>
      <c r="H17" s="52"/>
      <c r="I17" s="52">
        <v>100.2</v>
      </c>
      <c r="J17" s="35"/>
    </row>
    <row r="18" spans="1:10" ht="32.25" customHeight="1">
      <c r="A18" s="91"/>
      <c r="B18" s="89"/>
      <c r="C18" s="80"/>
      <c r="D18" s="95"/>
      <c r="E18" s="80"/>
      <c r="F18" s="38" t="s">
        <v>120</v>
      </c>
      <c r="G18" s="35" t="s">
        <v>121</v>
      </c>
      <c r="H18" s="52"/>
      <c r="I18" s="52">
        <v>11.35</v>
      </c>
      <c r="J18" s="35"/>
    </row>
    <row r="19" spans="1:10" ht="32.25" customHeight="1">
      <c r="A19" s="91"/>
      <c r="B19" s="89"/>
      <c r="C19" s="80"/>
      <c r="D19" s="95"/>
      <c r="E19" s="80"/>
      <c r="F19" s="38" t="s">
        <v>123</v>
      </c>
      <c r="G19" s="35" t="s">
        <v>122</v>
      </c>
      <c r="H19" s="52"/>
      <c r="I19" s="52">
        <v>61.36</v>
      </c>
      <c r="J19" s="35"/>
    </row>
    <row r="20" spans="1:10" ht="32.25" customHeight="1">
      <c r="A20" s="91"/>
      <c r="B20" s="89"/>
      <c r="C20" s="80"/>
      <c r="D20" s="95"/>
      <c r="E20" s="80"/>
      <c r="F20" s="38" t="s">
        <v>124</v>
      </c>
      <c r="G20" s="35" t="s">
        <v>125</v>
      </c>
      <c r="H20" s="52"/>
      <c r="I20" s="52">
        <v>85.08</v>
      </c>
      <c r="J20" s="35"/>
    </row>
    <row r="21" spans="1:10" ht="32.25" customHeight="1">
      <c r="A21" s="91"/>
      <c r="B21" s="89"/>
      <c r="C21" s="80"/>
      <c r="D21" s="95"/>
      <c r="E21" s="80"/>
      <c r="F21" s="38" t="s">
        <v>161</v>
      </c>
      <c r="G21" s="35" t="s">
        <v>154</v>
      </c>
      <c r="H21" s="52"/>
      <c r="I21" s="52">
        <v>2.1</v>
      </c>
      <c r="J21" s="35"/>
    </row>
    <row r="22" spans="1:10" ht="32.25" customHeight="1">
      <c r="A22" s="91"/>
      <c r="B22" s="89"/>
      <c r="C22" s="80"/>
      <c r="D22" s="95"/>
      <c r="E22" s="80"/>
      <c r="F22" s="38" t="s">
        <v>99</v>
      </c>
      <c r="G22" s="35" t="s">
        <v>126</v>
      </c>
      <c r="H22" s="52"/>
      <c r="I22" s="52">
        <v>82.97</v>
      </c>
      <c r="J22" s="35"/>
    </row>
    <row r="23" spans="1:10" ht="32.25" customHeight="1">
      <c r="A23" s="91"/>
      <c r="B23" s="89"/>
      <c r="C23" s="80"/>
      <c r="D23" s="95"/>
      <c r="E23" s="80"/>
      <c r="F23" s="38" t="s">
        <v>127</v>
      </c>
      <c r="G23" s="35" t="s">
        <v>128</v>
      </c>
      <c r="H23" s="52"/>
      <c r="I23" s="52">
        <v>55.35</v>
      </c>
      <c r="J23" s="35"/>
    </row>
    <row r="24" spans="1:10" ht="32.25" customHeight="1">
      <c r="A24" s="91"/>
      <c r="B24" s="89"/>
      <c r="C24" s="80"/>
      <c r="D24" s="95"/>
      <c r="E24" s="80"/>
      <c r="F24" s="38" t="s">
        <v>160</v>
      </c>
      <c r="G24" s="35" t="s">
        <v>129</v>
      </c>
      <c r="H24" s="52"/>
      <c r="I24" s="52">
        <v>2.35</v>
      </c>
      <c r="J24" s="35"/>
    </row>
    <row r="25" spans="1:10" ht="32.25" customHeight="1">
      <c r="A25" s="91"/>
      <c r="B25" s="89"/>
      <c r="C25" s="80"/>
      <c r="D25" s="95"/>
      <c r="E25" s="80"/>
      <c r="F25" s="38" t="s">
        <v>162</v>
      </c>
      <c r="G25" s="35" t="s">
        <v>132</v>
      </c>
      <c r="H25" s="52"/>
      <c r="I25" s="52">
        <v>46.82</v>
      </c>
      <c r="J25" s="35"/>
    </row>
    <row r="26" spans="1:10" ht="32.25" customHeight="1">
      <c r="A26" s="91"/>
      <c r="B26" s="88"/>
      <c r="C26" s="81"/>
      <c r="D26" s="94"/>
      <c r="E26" s="80"/>
      <c r="F26" s="38" t="s">
        <v>163</v>
      </c>
      <c r="G26" s="35" t="s">
        <v>131</v>
      </c>
      <c r="H26" s="52"/>
      <c r="I26" s="52">
        <v>132.23</v>
      </c>
      <c r="J26" s="35"/>
    </row>
    <row r="27" spans="1:10" ht="32.25" customHeight="1">
      <c r="A27" s="91"/>
      <c r="B27" s="41" t="s">
        <v>155</v>
      </c>
      <c r="C27" s="35" t="s">
        <v>130</v>
      </c>
      <c r="D27" s="52">
        <f>I27</f>
        <v>1.15</v>
      </c>
      <c r="E27" s="80"/>
      <c r="F27" s="38" t="s">
        <v>157</v>
      </c>
      <c r="G27" s="35" t="s">
        <v>130</v>
      </c>
      <c r="H27" s="52"/>
      <c r="I27" s="52">
        <v>1.15</v>
      </c>
      <c r="J27" s="35"/>
    </row>
    <row r="28" spans="1:10" ht="32.25" customHeight="1">
      <c r="A28" s="91"/>
      <c r="B28" s="41" t="s">
        <v>98</v>
      </c>
      <c r="C28" s="35" t="s">
        <v>134</v>
      </c>
      <c r="D28" s="52">
        <f>I28</f>
        <v>5.35</v>
      </c>
      <c r="E28" s="80"/>
      <c r="F28" s="38" t="s">
        <v>133</v>
      </c>
      <c r="G28" s="35" t="s">
        <v>134</v>
      </c>
      <c r="H28" s="52"/>
      <c r="I28" s="52">
        <v>5.35</v>
      </c>
      <c r="J28" s="35"/>
    </row>
    <row r="29" spans="1:10" ht="32.25" customHeight="1">
      <c r="A29" s="91"/>
      <c r="B29" s="41" t="s">
        <v>99</v>
      </c>
      <c r="C29" s="35" t="s">
        <v>156</v>
      </c>
      <c r="D29" s="52">
        <f>I29</f>
        <v>150.55</v>
      </c>
      <c r="E29" s="80"/>
      <c r="F29" s="48">
        <v>13</v>
      </c>
      <c r="G29" s="35" t="s">
        <v>156</v>
      </c>
      <c r="H29" s="52"/>
      <c r="I29" s="52">
        <v>150.55</v>
      </c>
      <c r="J29" s="35"/>
    </row>
    <row r="30" spans="1:10" ht="32.25" customHeight="1">
      <c r="A30" s="92"/>
      <c r="B30" s="41" t="s">
        <v>149</v>
      </c>
      <c r="C30" s="35" t="s">
        <v>136</v>
      </c>
      <c r="D30" s="52">
        <f>I30</f>
        <v>62.41</v>
      </c>
      <c r="E30" s="81"/>
      <c r="F30" s="38" t="s">
        <v>135</v>
      </c>
      <c r="G30" s="35" t="s">
        <v>136</v>
      </c>
      <c r="H30" s="52"/>
      <c r="I30" s="52">
        <v>62.41</v>
      </c>
      <c r="J30" s="35"/>
    </row>
    <row r="31" spans="1:10" ht="32.25" customHeight="1">
      <c r="A31" s="90" t="s">
        <v>164</v>
      </c>
      <c r="B31" s="49"/>
      <c r="C31" s="50" t="s">
        <v>165</v>
      </c>
      <c r="D31" s="52">
        <f>H31</f>
        <v>975.42</v>
      </c>
      <c r="E31" s="79">
        <v>303</v>
      </c>
      <c r="F31" s="38"/>
      <c r="G31" s="35" t="s">
        <v>167</v>
      </c>
      <c r="H31" s="52">
        <f>H32+H33</f>
        <v>975.42</v>
      </c>
      <c r="I31" s="52"/>
      <c r="J31" s="35"/>
    </row>
    <row r="32" spans="1:10" ht="32.25" customHeight="1">
      <c r="A32" s="91"/>
      <c r="B32" s="41" t="s">
        <v>120</v>
      </c>
      <c r="C32" s="35" t="s">
        <v>139</v>
      </c>
      <c r="D32" s="52">
        <f>H32</f>
        <v>975.42</v>
      </c>
      <c r="E32" s="80"/>
      <c r="F32" s="38" t="s">
        <v>138</v>
      </c>
      <c r="G32" s="35" t="s">
        <v>139</v>
      </c>
      <c r="H32" s="52">
        <v>975.42</v>
      </c>
      <c r="I32" s="52"/>
      <c r="J32" s="35"/>
    </row>
    <row r="33" spans="1:10" ht="32.25" customHeight="1">
      <c r="A33" s="92"/>
      <c r="B33" s="41" t="s">
        <v>149</v>
      </c>
      <c r="C33" s="35" t="s">
        <v>166</v>
      </c>
      <c r="D33" s="52">
        <f>H33</f>
        <v>0</v>
      </c>
      <c r="E33" s="81"/>
      <c r="F33" s="38" t="s">
        <v>149</v>
      </c>
      <c r="G33" s="35" t="s">
        <v>140</v>
      </c>
      <c r="H33" s="52"/>
      <c r="I33" s="52"/>
      <c r="J33" s="35"/>
    </row>
    <row r="34" spans="1:10" ht="33.75" customHeight="1">
      <c r="A34" s="49"/>
      <c r="B34" s="70" t="s">
        <v>5</v>
      </c>
      <c r="C34" s="70"/>
      <c r="D34" s="52">
        <f>D31+D16+D6</f>
        <v>6364.700000000001</v>
      </c>
      <c r="E34" s="37"/>
      <c r="F34" s="37"/>
      <c r="G34" s="35"/>
      <c r="H34" s="52">
        <f>H31+H16+H6</f>
        <v>5565.430000000001</v>
      </c>
      <c r="I34" s="52">
        <f>I31+I16+I6</f>
        <v>799.2700000000001</v>
      </c>
      <c r="J34" s="35"/>
    </row>
    <row r="35" ht="45.75" customHeight="1"/>
    <row r="36" ht="45.75" customHeight="1"/>
    <row r="37" ht="45.75" customHeight="1"/>
    <row r="38" ht="45.75" customHeight="1"/>
    <row r="39" ht="45.75" customHeight="1"/>
    <row r="40" ht="45.75" customHeight="1"/>
  </sheetData>
  <sheetProtection/>
  <mergeCells count="30">
    <mergeCell ref="B14:B15"/>
    <mergeCell ref="B17:B26"/>
    <mergeCell ref="A6:A15"/>
    <mergeCell ref="A16:A30"/>
    <mergeCell ref="A31:A33"/>
    <mergeCell ref="E31:E33"/>
    <mergeCell ref="E16:E30"/>
    <mergeCell ref="E6:E15"/>
    <mergeCell ref="D14:D15"/>
    <mergeCell ref="D17:D26"/>
    <mergeCell ref="A1:J1"/>
    <mergeCell ref="H4:H5"/>
    <mergeCell ref="I4:I5"/>
    <mergeCell ref="A3:D3"/>
    <mergeCell ref="E3:I3"/>
    <mergeCell ref="C10:C12"/>
    <mergeCell ref="G4:G5"/>
    <mergeCell ref="D10:D12"/>
    <mergeCell ref="E4:F4"/>
    <mergeCell ref="C7:C9"/>
    <mergeCell ref="B7:B9"/>
    <mergeCell ref="J3:J4"/>
    <mergeCell ref="D4:D5"/>
    <mergeCell ref="D7:D9"/>
    <mergeCell ref="B34:C34"/>
    <mergeCell ref="A4:B4"/>
    <mergeCell ref="B10:B12"/>
    <mergeCell ref="C4:C5"/>
    <mergeCell ref="C17:C26"/>
    <mergeCell ref="C14:C15"/>
  </mergeCells>
  <printOptions/>
  <pageMargins left="0.7" right="0.7" top="0.75" bottom="0.75" header="0.3" footer="0.3"/>
  <pageSetup fitToHeight="1" fitToWidth="1" horizontalDpi="200" verticalDpi="2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4"/>
  <sheetViews>
    <sheetView zoomScalePageLayoutView="0" workbookViewId="0" topLeftCell="A7">
      <selection activeCell="A13" sqref="A13:R14"/>
    </sheetView>
  </sheetViews>
  <sheetFormatPr defaultColWidth="9.140625" defaultRowHeight="15"/>
  <cols>
    <col min="1" max="18" width="6.8515625" style="0" customWidth="1"/>
  </cols>
  <sheetData>
    <row r="1" spans="1:18" ht="30" customHeight="1">
      <c r="A1" s="99" t="s">
        <v>73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</row>
    <row r="2" spans="1:18" ht="20.25" customHeight="1">
      <c r="A2" s="18"/>
      <c r="B2" s="12"/>
      <c r="C2" s="12"/>
      <c r="D2" s="12"/>
      <c r="E2" s="12"/>
      <c r="F2" s="12"/>
      <c r="G2" s="18"/>
      <c r="H2" s="22"/>
      <c r="I2" s="22"/>
      <c r="J2" s="22"/>
      <c r="K2" s="22"/>
      <c r="L2" s="22"/>
      <c r="M2" s="12"/>
      <c r="N2" s="12"/>
      <c r="O2" s="12"/>
      <c r="P2" s="12"/>
      <c r="Q2" s="72" t="s">
        <v>67</v>
      </c>
      <c r="R2" s="72"/>
    </row>
    <row r="3" spans="1:18" ht="48.75" customHeight="1">
      <c r="A3" s="96" t="s">
        <v>172</v>
      </c>
      <c r="B3" s="96"/>
      <c r="C3" s="96"/>
      <c r="D3" s="96"/>
      <c r="E3" s="96"/>
      <c r="F3" s="96"/>
      <c r="G3" s="96" t="s">
        <v>173</v>
      </c>
      <c r="H3" s="96"/>
      <c r="I3" s="96"/>
      <c r="J3" s="96"/>
      <c r="K3" s="96"/>
      <c r="L3" s="96"/>
      <c r="M3" s="96" t="s">
        <v>174</v>
      </c>
      <c r="N3" s="96"/>
      <c r="O3" s="96"/>
      <c r="P3" s="96"/>
      <c r="Q3" s="96"/>
      <c r="R3" s="96"/>
    </row>
    <row r="4" spans="1:18" ht="48.75" customHeight="1">
      <c r="A4" s="97" t="s">
        <v>5</v>
      </c>
      <c r="B4" s="100" t="s">
        <v>28</v>
      </c>
      <c r="C4" s="97" t="s">
        <v>29</v>
      </c>
      <c r="D4" s="97"/>
      <c r="E4" s="97"/>
      <c r="F4" s="100" t="s">
        <v>30</v>
      </c>
      <c r="G4" s="97" t="s">
        <v>5</v>
      </c>
      <c r="H4" s="100" t="s">
        <v>142</v>
      </c>
      <c r="I4" s="97" t="s">
        <v>29</v>
      </c>
      <c r="J4" s="97"/>
      <c r="K4" s="97"/>
      <c r="L4" s="100" t="s">
        <v>30</v>
      </c>
      <c r="M4" s="97" t="s">
        <v>5</v>
      </c>
      <c r="N4" s="100" t="s">
        <v>28</v>
      </c>
      <c r="O4" s="97" t="s">
        <v>29</v>
      </c>
      <c r="P4" s="97"/>
      <c r="Q4" s="97"/>
      <c r="R4" s="100" t="s">
        <v>30</v>
      </c>
    </row>
    <row r="5" spans="1:18" ht="52.5" customHeight="1">
      <c r="A5" s="97"/>
      <c r="B5" s="100"/>
      <c r="C5" s="7" t="s">
        <v>23</v>
      </c>
      <c r="D5" s="7" t="s">
        <v>31</v>
      </c>
      <c r="E5" s="7" t="s">
        <v>32</v>
      </c>
      <c r="F5" s="100"/>
      <c r="G5" s="97"/>
      <c r="H5" s="100"/>
      <c r="I5" s="23" t="s">
        <v>23</v>
      </c>
      <c r="J5" s="23" t="s">
        <v>31</v>
      </c>
      <c r="K5" s="23" t="s">
        <v>32</v>
      </c>
      <c r="L5" s="100"/>
      <c r="M5" s="97"/>
      <c r="N5" s="100"/>
      <c r="O5" s="7" t="s">
        <v>23</v>
      </c>
      <c r="P5" s="7" t="s">
        <v>31</v>
      </c>
      <c r="Q5" s="7" t="s">
        <v>32</v>
      </c>
      <c r="R5" s="100"/>
    </row>
    <row r="6" spans="1:18" ht="43.5" customHeight="1">
      <c r="A6" s="30">
        <f>B6+C6+F6</f>
        <v>4.75</v>
      </c>
      <c r="B6" s="30">
        <v>0</v>
      </c>
      <c r="C6" s="30">
        <f>SUM(D6:E6)</f>
        <v>3.5</v>
      </c>
      <c r="D6" s="54">
        <v>0</v>
      </c>
      <c r="E6" s="54">
        <v>3.5</v>
      </c>
      <c r="F6" s="30">
        <v>1.25</v>
      </c>
      <c r="G6" s="30">
        <f>H6+I6+L6</f>
        <v>4.73</v>
      </c>
      <c r="H6" s="30">
        <v>0</v>
      </c>
      <c r="I6" s="30">
        <f>SUM(J6:K6)</f>
        <v>4.49</v>
      </c>
      <c r="J6" s="30">
        <v>0</v>
      </c>
      <c r="K6" s="30">
        <v>4.49</v>
      </c>
      <c r="L6" s="30">
        <v>0.24</v>
      </c>
      <c r="M6" s="30">
        <f>N6+O6+R6</f>
        <v>6.5</v>
      </c>
      <c r="N6" s="30">
        <v>0</v>
      </c>
      <c r="O6" s="30">
        <f>SUM(P6:Q6)</f>
        <v>5.35</v>
      </c>
      <c r="P6" s="30">
        <v>0</v>
      </c>
      <c r="Q6" s="30">
        <v>5.35</v>
      </c>
      <c r="R6" s="30">
        <v>1.15</v>
      </c>
    </row>
    <row r="7" spans="1:18" ht="43.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</row>
    <row r="8" spans="1:18" ht="43.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</row>
    <row r="9" spans="1:18" ht="43.5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</row>
    <row r="10" spans="1:18" ht="43.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</row>
    <row r="11" spans="1:12" ht="18.75">
      <c r="A11" s="21" t="s">
        <v>76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</row>
    <row r="12" spans="1:12" ht="18.75">
      <c r="A12" s="98" t="s">
        <v>77</v>
      </c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</row>
    <row r="13" spans="1:18" ht="13.5">
      <c r="A13" s="101" t="s">
        <v>178</v>
      </c>
      <c r="B13" s="101"/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</row>
    <row r="14" spans="1:18" ht="13.5">
      <c r="A14" s="101"/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</row>
  </sheetData>
  <sheetProtection/>
  <mergeCells count="20">
    <mergeCell ref="A13:R14"/>
    <mergeCell ref="A12:F12"/>
    <mergeCell ref="M4:M5"/>
    <mergeCell ref="N4:N5"/>
    <mergeCell ref="O4:Q4"/>
    <mergeCell ref="R4:R5"/>
    <mergeCell ref="G4:G5"/>
    <mergeCell ref="H4:H5"/>
    <mergeCell ref="I4:K4"/>
    <mergeCell ref="L4:L5"/>
    <mergeCell ref="Q2:R2"/>
    <mergeCell ref="A3:F3"/>
    <mergeCell ref="M3:R3"/>
    <mergeCell ref="A4:A5"/>
    <mergeCell ref="G12:L12"/>
    <mergeCell ref="A1:R1"/>
    <mergeCell ref="B4:B5"/>
    <mergeCell ref="C4:E4"/>
    <mergeCell ref="F4:F5"/>
    <mergeCell ref="G3:L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3"/>
  <sheetViews>
    <sheetView tabSelected="1" zoomScalePageLayoutView="0" workbookViewId="0" topLeftCell="A10">
      <selection activeCell="A23" sqref="A23:F23"/>
    </sheetView>
  </sheetViews>
  <sheetFormatPr defaultColWidth="9.140625" defaultRowHeight="15"/>
  <cols>
    <col min="1" max="1" width="15.421875" style="0" customWidth="1"/>
    <col min="2" max="2" width="13.421875" style="0" customWidth="1"/>
    <col min="3" max="3" width="14.851562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36" customHeight="1">
      <c r="A1" s="99" t="s">
        <v>143</v>
      </c>
      <c r="B1" s="99"/>
      <c r="C1" s="99"/>
      <c r="D1" s="99"/>
      <c r="E1" s="99"/>
      <c r="F1" s="99"/>
    </row>
    <row r="2" spans="1:6" ht="21" customHeight="1">
      <c r="A2" s="3" t="s">
        <v>68</v>
      </c>
      <c r="E2" s="72" t="s">
        <v>69</v>
      </c>
      <c r="F2" s="72"/>
    </row>
    <row r="3" spans="1:6" ht="40.5" customHeight="1">
      <c r="A3" s="102" t="s">
        <v>21</v>
      </c>
      <c r="B3" s="102" t="s">
        <v>33</v>
      </c>
      <c r="C3" s="102" t="s">
        <v>34</v>
      </c>
      <c r="D3" s="102" t="s">
        <v>35</v>
      </c>
      <c r="E3" s="102"/>
      <c r="F3" s="102"/>
    </row>
    <row r="4" spans="1:6" ht="31.5" customHeight="1">
      <c r="A4" s="102"/>
      <c r="B4" s="102"/>
      <c r="C4" s="102"/>
      <c r="D4" s="24" t="s">
        <v>5</v>
      </c>
      <c r="E4" s="24" t="s">
        <v>24</v>
      </c>
      <c r="F4" s="24" t="s">
        <v>25</v>
      </c>
    </row>
    <row r="5" spans="1:6" ht="27" customHeight="1">
      <c r="A5" s="4"/>
      <c r="B5" s="4"/>
      <c r="C5" s="4"/>
      <c r="D5" s="4"/>
      <c r="E5" s="4"/>
      <c r="F5" s="4"/>
    </row>
    <row r="6" spans="1:6" ht="27" customHeight="1">
      <c r="A6" s="4"/>
      <c r="B6" s="4"/>
      <c r="C6" s="4"/>
      <c r="D6" s="4"/>
      <c r="E6" s="4"/>
      <c r="F6" s="4"/>
    </row>
    <row r="7" spans="1:6" ht="27" customHeight="1">
      <c r="A7" s="4"/>
      <c r="B7" s="4"/>
      <c r="C7" s="4"/>
      <c r="D7" s="4"/>
      <c r="E7" s="4"/>
      <c r="F7" s="4"/>
    </row>
    <row r="8" spans="1:6" ht="27" customHeight="1">
      <c r="A8" s="4"/>
      <c r="B8" s="4"/>
      <c r="C8" s="4"/>
      <c r="D8" s="4"/>
      <c r="E8" s="4"/>
      <c r="F8" s="4"/>
    </row>
    <row r="9" spans="1:6" ht="27" customHeight="1">
      <c r="A9" s="4"/>
      <c r="B9" s="4"/>
      <c r="C9" s="4"/>
      <c r="D9" s="4"/>
      <c r="E9" s="4"/>
      <c r="F9" s="4"/>
    </row>
    <row r="10" spans="1:6" ht="27" customHeight="1">
      <c r="A10" s="4"/>
      <c r="B10" s="4"/>
      <c r="C10" s="4"/>
      <c r="D10" s="4"/>
      <c r="E10" s="4"/>
      <c r="F10" s="4"/>
    </row>
    <row r="11" spans="1:6" ht="27" customHeight="1">
      <c r="A11" s="4"/>
      <c r="B11" s="4"/>
      <c r="C11" s="4"/>
      <c r="D11" s="4"/>
      <c r="E11" s="4"/>
      <c r="F11" s="4"/>
    </row>
    <row r="12" spans="1:6" ht="27" customHeight="1">
      <c r="A12" s="4"/>
      <c r="B12" s="4"/>
      <c r="C12" s="4"/>
      <c r="D12" s="4"/>
      <c r="E12" s="4"/>
      <c r="F12" s="4"/>
    </row>
    <row r="13" spans="1:6" ht="27" customHeight="1">
      <c r="A13" s="4"/>
      <c r="B13" s="4"/>
      <c r="C13" s="4"/>
      <c r="D13" s="4"/>
      <c r="E13" s="4"/>
      <c r="F13" s="4"/>
    </row>
    <row r="14" spans="1:6" ht="27" customHeight="1">
      <c r="A14" s="4"/>
      <c r="B14" s="4"/>
      <c r="C14" s="4"/>
      <c r="D14" s="4"/>
      <c r="E14" s="4"/>
      <c r="F14" s="4"/>
    </row>
    <row r="15" spans="1:6" ht="27" customHeight="1">
      <c r="A15" s="4"/>
      <c r="B15" s="4"/>
      <c r="C15" s="4"/>
      <c r="D15" s="4"/>
      <c r="E15" s="4"/>
      <c r="F15" s="4"/>
    </row>
    <row r="16" spans="1:6" ht="27" customHeight="1">
      <c r="A16" s="4"/>
      <c r="B16" s="4"/>
      <c r="C16" s="4"/>
      <c r="D16" s="4"/>
      <c r="E16" s="4"/>
      <c r="F16" s="4"/>
    </row>
    <row r="17" spans="1:6" ht="27" customHeight="1">
      <c r="A17" s="4"/>
      <c r="B17" s="4"/>
      <c r="C17" s="4"/>
      <c r="D17" s="4"/>
      <c r="E17" s="4"/>
      <c r="F17" s="4"/>
    </row>
    <row r="18" spans="1:6" ht="27" customHeight="1">
      <c r="A18" s="4"/>
      <c r="B18" s="4"/>
      <c r="C18" s="4"/>
      <c r="D18" s="4"/>
      <c r="E18" s="4"/>
      <c r="F18" s="4"/>
    </row>
    <row r="19" spans="1:6" ht="27" customHeight="1">
      <c r="A19" s="4"/>
      <c r="B19" s="4"/>
      <c r="C19" s="4"/>
      <c r="D19" s="4"/>
      <c r="E19" s="4"/>
      <c r="F19" s="4"/>
    </row>
    <row r="20" spans="1:6" ht="27" customHeight="1">
      <c r="A20" s="97" t="s">
        <v>5</v>
      </c>
      <c r="B20" s="97"/>
      <c r="C20" s="4"/>
      <c r="D20" s="4"/>
      <c r="E20" s="4"/>
      <c r="F20" s="4"/>
    </row>
    <row r="21" spans="1:6" ht="18.75">
      <c r="A21" s="98" t="s">
        <v>74</v>
      </c>
      <c r="B21" s="98"/>
      <c r="C21" s="98"/>
      <c r="D21" s="98"/>
      <c r="E21" s="98"/>
      <c r="F21" s="98"/>
    </row>
    <row r="22" spans="1:6" ht="18.75">
      <c r="A22" s="98" t="s">
        <v>179</v>
      </c>
      <c r="B22" s="98"/>
      <c r="C22" s="98"/>
      <c r="D22" s="98"/>
      <c r="E22" s="98"/>
      <c r="F22" s="98"/>
    </row>
    <row r="23" spans="1:6" ht="25.5" customHeight="1">
      <c r="A23" s="108" t="s">
        <v>180</v>
      </c>
      <c r="B23" s="108"/>
      <c r="C23" s="108"/>
      <c r="D23" s="108"/>
      <c r="E23" s="108"/>
      <c r="F23" s="108"/>
    </row>
  </sheetData>
  <sheetProtection/>
  <mergeCells count="10">
    <mergeCell ref="A23:F23"/>
    <mergeCell ref="A1:F1"/>
    <mergeCell ref="A21:F21"/>
    <mergeCell ref="A22:F22"/>
    <mergeCell ref="A20:B20"/>
    <mergeCell ref="E2:F2"/>
    <mergeCell ref="A3:A4"/>
    <mergeCell ref="B3:B4"/>
    <mergeCell ref="C3:C4"/>
    <mergeCell ref="D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7">
      <selection activeCell="D14" sqref="D14"/>
    </sheetView>
  </sheetViews>
  <sheetFormatPr defaultColWidth="9.140625" defaultRowHeight="15"/>
  <cols>
    <col min="1" max="1" width="28.00390625" style="0" customWidth="1"/>
    <col min="2" max="2" width="27.00390625" style="0" customWidth="1"/>
    <col min="3" max="3" width="27.7109375" style="0" customWidth="1"/>
    <col min="4" max="4" width="27.421875" style="0" customWidth="1"/>
  </cols>
  <sheetData>
    <row r="1" spans="1:4" ht="33.75" customHeight="1">
      <c r="A1" s="99" t="s">
        <v>78</v>
      </c>
      <c r="B1" s="99"/>
      <c r="C1" s="99"/>
      <c r="D1" s="99"/>
    </row>
    <row r="2" spans="1:4" ht="21" customHeight="1">
      <c r="A2" s="2"/>
      <c r="D2" s="25" t="s">
        <v>70</v>
      </c>
    </row>
    <row r="3" spans="1:4" ht="27.75" customHeight="1">
      <c r="A3" s="76" t="s">
        <v>1</v>
      </c>
      <c r="B3" s="76"/>
      <c r="C3" s="76" t="s">
        <v>2</v>
      </c>
      <c r="D3" s="76"/>
    </row>
    <row r="4" spans="1:4" ht="27.75" customHeight="1">
      <c r="A4" s="10" t="s">
        <v>3</v>
      </c>
      <c r="B4" s="10" t="s">
        <v>4</v>
      </c>
      <c r="C4" s="10" t="s">
        <v>3</v>
      </c>
      <c r="D4" s="10" t="s">
        <v>4</v>
      </c>
    </row>
    <row r="5" spans="1:4" ht="27.75" customHeight="1">
      <c r="A5" s="11" t="s">
        <v>37</v>
      </c>
      <c r="B5" s="55">
        <v>6364.7</v>
      </c>
      <c r="C5" s="11" t="s">
        <v>38</v>
      </c>
      <c r="D5" s="10"/>
    </row>
    <row r="6" spans="1:4" ht="27.75" customHeight="1">
      <c r="A6" s="11" t="s">
        <v>39</v>
      </c>
      <c r="B6" s="10"/>
      <c r="C6" s="11" t="s">
        <v>40</v>
      </c>
      <c r="D6" s="10"/>
    </row>
    <row r="7" spans="1:4" ht="27.75" customHeight="1">
      <c r="A7" s="11" t="s">
        <v>41</v>
      </c>
      <c r="B7" s="10"/>
      <c r="C7" s="11" t="s">
        <v>42</v>
      </c>
      <c r="D7" s="10"/>
    </row>
    <row r="8" spans="1:4" ht="27.75" customHeight="1">
      <c r="A8" s="11" t="s">
        <v>43</v>
      </c>
      <c r="B8" s="10"/>
      <c r="C8" s="11" t="s">
        <v>44</v>
      </c>
      <c r="D8" s="10"/>
    </row>
    <row r="9" spans="1:4" ht="27.75" customHeight="1">
      <c r="A9" s="11" t="s">
        <v>45</v>
      </c>
      <c r="B9" s="10"/>
      <c r="C9" s="11" t="s">
        <v>46</v>
      </c>
      <c r="D9" s="55">
        <v>5436.99</v>
      </c>
    </row>
    <row r="10" spans="1:4" ht="27.75" customHeight="1">
      <c r="A10" s="10"/>
      <c r="B10" s="10"/>
      <c r="C10" s="11" t="s">
        <v>175</v>
      </c>
      <c r="D10" s="55">
        <v>524.65</v>
      </c>
    </row>
    <row r="11" spans="1:4" ht="27.75" customHeight="1">
      <c r="A11" s="10"/>
      <c r="B11" s="10"/>
      <c r="C11" s="11" t="s">
        <v>176</v>
      </c>
      <c r="D11" s="55">
        <v>274.97</v>
      </c>
    </row>
    <row r="12" spans="1:4" ht="27.75" customHeight="1">
      <c r="A12" s="10"/>
      <c r="B12" s="10"/>
      <c r="C12" s="11" t="s">
        <v>177</v>
      </c>
      <c r="D12" s="55">
        <v>128.09</v>
      </c>
    </row>
    <row r="13" spans="1:4" ht="27.75" customHeight="1">
      <c r="A13" s="10" t="s">
        <v>47</v>
      </c>
      <c r="B13" s="10">
        <f>SUM(B5:B9)</f>
        <v>6364.7</v>
      </c>
      <c r="C13" s="10" t="s">
        <v>48</v>
      </c>
      <c r="D13" s="32">
        <f>SUM(D5:D12)</f>
        <v>6364.7</v>
      </c>
    </row>
    <row r="14" spans="1:4" ht="27.75" customHeight="1">
      <c r="A14" s="11" t="s">
        <v>49</v>
      </c>
      <c r="B14" s="10"/>
      <c r="C14" s="10"/>
      <c r="D14" s="10"/>
    </row>
    <row r="15" spans="1:4" ht="27.75" customHeight="1">
      <c r="A15" s="11" t="s">
        <v>50</v>
      </c>
      <c r="B15" s="61">
        <v>761.2</v>
      </c>
      <c r="C15" s="11" t="s">
        <v>51</v>
      </c>
      <c r="D15" s="10"/>
    </row>
    <row r="16" spans="1:4" ht="27.75" customHeight="1">
      <c r="A16" s="10"/>
      <c r="B16" s="10"/>
      <c r="C16" s="10"/>
      <c r="D16" s="10"/>
    </row>
    <row r="17" spans="1:4" ht="27.75" customHeight="1">
      <c r="A17" s="10" t="s">
        <v>17</v>
      </c>
      <c r="B17" s="32">
        <f>B13+B15</f>
        <v>7125.9</v>
      </c>
      <c r="C17" s="10" t="s">
        <v>18</v>
      </c>
      <c r="D17" s="32">
        <f>D13</f>
        <v>6364.7</v>
      </c>
    </row>
  </sheetData>
  <sheetProtection/>
  <mergeCells count="3">
    <mergeCell ref="A3:B3"/>
    <mergeCell ref="C3:D3"/>
    <mergeCell ref="A1:D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2"/>
  <sheetViews>
    <sheetView zoomScalePageLayoutView="0" workbookViewId="0" topLeftCell="A1">
      <selection activeCell="D8" sqref="D8"/>
    </sheetView>
  </sheetViews>
  <sheetFormatPr defaultColWidth="9.140625" defaultRowHeight="27.75" customHeight="1"/>
  <cols>
    <col min="2" max="2" width="16.57421875" style="0" customWidth="1"/>
    <col min="3" max="3" width="12.57421875" style="0" customWidth="1"/>
    <col min="4" max="4" width="9.00390625" style="59" customWidth="1"/>
    <col min="5" max="5" width="10.57421875" style="0" customWidth="1"/>
    <col min="6" max="6" width="12.28125" style="0" customWidth="1"/>
    <col min="10" max="10" width="9.8515625" style="0" customWidth="1"/>
    <col min="11" max="11" width="9.7109375" style="0" customWidth="1"/>
    <col min="12" max="12" width="11.421875" style="0" customWidth="1"/>
  </cols>
  <sheetData>
    <row r="1" spans="1:12" ht="39.75" customHeight="1">
      <c r="A1" s="99" t="s">
        <v>52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ht="20.25" customHeight="1">
      <c r="A2" s="6" t="s">
        <v>36</v>
      </c>
      <c r="K2" s="103" t="s">
        <v>67</v>
      </c>
      <c r="L2" s="103"/>
    </row>
    <row r="3" spans="1:12" ht="27" customHeight="1">
      <c r="A3" s="100" t="s">
        <v>53</v>
      </c>
      <c r="B3" s="100"/>
      <c r="C3" s="7" t="s">
        <v>5</v>
      </c>
      <c r="D3" s="58" t="s">
        <v>50</v>
      </c>
      <c r="E3" s="7" t="s">
        <v>54</v>
      </c>
      <c r="F3" s="7" t="s">
        <v>71</v>
      </c>
      <c r="G3" s="7" t="s">
        <v>55</v>
      </c>
      <c r="H3" s="7" t="s">
        <v>56</v>
      </c>
      <c r="I3" s="7" t="s">
        <v>57</v>
      </c>
      <c r="J3" s="7" t="s">
        <v>58</v>
      </c>
      <c r="K3" s="7" t="s">
        <v>59</v>
      </c>
      <c r="L3" s="7" t="s">
        <v>49</v>
      </c>
    </row>
    <row r="4" spans="1:12" ht="20.25" customHeight="1">
      <c r="A4" s="4" t="s">
        <v>21</v>
      </c>
      <c r="B4" s="8" t="s">
        <v>22</v>
      </c>
      <c r="C4" s="4"/>
      <c r="D4" s="57"/>
      <c r="E4" s="4"/>
      <c r="F4" s="4"/>
      <c r="G4" s="4"/>
      <c r="H4" s="4"/>
      <c r="I4" s="4"/>
      <c r="J4" s="4"/>
      <c r="K4" s="4"/>
      <c r="L4" s="4"/>
    </row>
    <row r="5" spans="1:12" ht="18.75" customHeight="1">
      <c r="A5" s="28">
        <v>205</v>
      </c>
      <c r="B5" s="29" t="s">
        <v>103</v>
      </c>
      <c r="C5" s="33">
        <f>SUM(D5:E5)</f>
        <v>6021.25</v>
      </c>
      <c r="D5" s="31">
        <f>D6</f>
        <v>584.26</v>
      </c>
      <c r="E5" s="55">
        <v>5436.99</v>
      </c>
      <c r="F5" s="4"/>
      <c r="G5" s="4"/>
      <c r="H5" s="4"/>
      <c r="I5" s="4"/>
      <c r="J5" s="4"/>
      <c r="K5" s="4"/>
      <c r="L5" s="4"/>
    </row>
    <row r="6" spans="1:12" ht="18.75" customHeight="1">
      <c r="A6" s="28">
        <v>20502</v>
      </c>
      <c r="B6" s="29" t="s">
        <v>104</v>
      </c>
      <c r="C6" s="33">
        <f aca="true" t="shared" si="0" ref="C6:C20">SUM(D6:E6)</f>
        <v>6021.25</v>
      </c>
      <c r="D6" s="31">
        <f>D7</f>
        <v>584.26</v>
      </c>
      <c r="E6" s="55">
        <v>5436.99</v>
      </c>
      <c r="F6" s="4"/>
      <c r="G6" s="4"/>
      <c r="H6" s="4"/>
      <c r="I6" s="4"/>
      <c r="J6" s="4"/>
      <c r="K6" s="4"/>
      <c r="L6" s="4"/>
    </row>
    <row r="7" spans="1:12" ht="18.75" customHeight="1">
      <c r="A7" s="28">
        <v>2050204</v>
      </c>
      <c r="B7" s="29" t="s">
        <v>105</v>
      </c>
      <c r="C7" s="33">
        <f t="shared" si="0"/>
        <v>6021.25</v>
      </c>
      <c r="D7" s="31">
        <v>584.26</v>
      </c>
      <c r="E7" s="55">
        <v>5436.99</v>
      </c>
      <c r="F7" s="4"/>
      <c r="G7" s="4"/>
      <c r="H7" s="4"/>
      <c r="I7" s="4"/>
      <c r="J7" s="4"/>
      <c r="K7" s="4"/>
      <c r="L7" s="4"/>
    </row>
    <row r="8" spans="1:12" ht="27.75" customHeight="1">
      <c r="A8" s="28">
        <v>208</v>
      </c>
      <c r="B8" s="29" t="s">
        <v>106</v>
      </c>
      <c r="C8" s="33">
        <f t="shared" si="0"/>
        <v>627.98</v>
      </c>
      <c r="D8" s="33">
        <f>D9+D11</f>
        <v>103.33000000000001</v>
      </c>
      <c r="E8" s="55">
        <v>524.65</v>
      </c>
      <c r="F8" s="4"/>
      <c r="G8" s="4"/>
      <c r="H8" s="4"/>
      <c r="I8" s="4"/>
      <c r="J8" s="4"/>
      <c r="K8" s="4"/>
      <c r="L8" s="4"/>
    </row>
    <row r="9" spans="1:12" ht="27.75" customHeight="1">
      <c r="A9" s="28">
        <v>20805</v>
      </c>
      <c r="B9" s="29" t="s">
        <v>111</v>
      </c>
      <c r="C9" s="33">
        <f t="shared" si="0"/>
        <v>596.37</v>
      </c>
      <c r="D9" s="57">
        <f>D10</f>
        <v>90.68</v>
      </c>
      <c r="E9" s="55">
        <v>505.69</v>
      </c>
      <c r="F9" s="4"/>
      <c r="G9" s="4"/>
      <c r="H9" s="4"/>
      <c r="I9" s="4"/>
      <c r="J9" s="4"/>
      <c r="K9" s="4"/>
      <c r="L9" s="4"/>
    </row>
    <row r="10" spans="1:12" ht="27.75" customHeight="1">
      <c r="A10" s="28">
        <v>2080505</v>
      </c>
      <c r="B10" s="29" t="s">
        <v>112</v>
      </c>
      <c r="C10" s="33">
        <f t="shared" si="0"/>
        <v>596.37</v>
      </c>
      <c r="D10" s="57">
        <v>90.68</v>
      </c>
      <c r="E10" s="55">
        <v>505.69</v>
      </c>
      <c r="F10" s="4"/>
      <c r="G10" s="4"/>
      <c r="H10" s="4"/>
      <c r="I10" s="4"/>
      <c r="J10" s="4"/>
      <c r="K10" s="4"/>
      <c r="L10" s="4"/>
    </row>
    <row r="11" spans="1:12" ht="27.75" customHeight="1">
      <c r="A11" s="28">
        <v>20827</v>
      </c>
      <c r="B11" s="29" t="s">
        <v>113</v>
      </c>
      <c r="C11" s="33">
        <f t="shared" si="0"/>
        <v>31.61</v>
      </c>
      <c r="D11" s="57">
        <f>D12+D13</f>
        <v>12.65</v>
      </c>
      <c r="E11" s="55">
        <v>18.96</v>
      </c>
      <c r="F11" s="4"/>
      <c r="G11" s="4"/>
      <c r="H11" s="4"/>
      <c r="I11" s="4"/>
      <c r="J11" s="4"/>
      <c r="K11" s="4"/>
      <c r="L11" s="4"/>
    </row>
    <row r="12" spans="1:12" ht="27.75" customHeight="1">
      <c r="A12" s="28">
        <v>2082701</v>
      </c>
      <c r="B12" s="29" t="s">
        <v>114</v>
      </c>
      <c r="C12" s="33">
        <f t="shared" si="0"/>
        <v>25.35</v>
      </c>
      <c r="D12" s="57">
        <v>9.55</v>
      </c>
      <c r="E12" s="55">
        <v>15.8</v>
      </c>
      <c r="F12" s="4"/>
      <c r="G12" s="4"/>
      <c r="H12" s="4"/>
      <c r="I12" s="4"/>
      <c r="J12" s="4"/>
      <c r="K12" s="4"/>
      <c r="L12" s="4"/>
    </row>
    <row r="13" spans="1:12" ht="27.75" customHeight="1">
      <c r="A13" s="28">
        <v>2082702</v>
      </c>
      <c r="B13" s="29" t="s">
        <v>115</v>
      </c>
      <c r="C13" s="33">
        <f t="shared" si="0"/>
        <v>6.26</v>
      </c>
      <c r="D13" s="57">
        <v>3.1</v>
      </c>
      <c r="E13" s="55">
        <v>3.16</v>
      </c>
      <c r="F13" s="4"/>
      <c r="G13" s="4"/>
      <c r="H13" s="4"/>
      <c r="I13" s="4"/>
      <c r="J13" s="4"/>
      <c r="K13" s="4"/>
      <c r="L13" s="4"/>
    </row>
    <row r="14" spans="1:12" ht="27.75" customHeight="1">
      <c r="A14" s="28">
        <v>210</v>
      </c>
      <c r="B14" s="29" t="s">
        <v>107</v>
      </c>
      <c r="C14" s="33">
        <f t="shared" si="0"/>
        <v>347.17</v>
      </c>
      <c r="D14" s="57">
        <f>D15</f>
        <v>72.2</v>
      </c>
      <c r="E14" s="55">
        <v>274.97</v>
      </c>
      <c r="F14" s="4"/>
      <c r="G14" s="4"/>
      <c r="H14" s="4"/>
      <c r="I14" s="4"/>
      <c r="J14" s="4"/>
      <c r="K14" s="4"/>
      <c r="L14" s="4"/>
    </row>
    <row r="15" spans="1:12" ht="27.75" customHeight="1">
      <c r="A15" s="28">
        <v>21012</v>
      </c>
      <c r="B15" s="29" t="s">
        <v>116</v>
      </c>
      <c r="C15" s="33">
        <f t="shared" si="0"/>
        <v>347.17</v>
      </c>
      <c r="D15" s="57">
        <f>D16</f>
        <v>72.2</v>
      </c>
      <c r="E15" s="55">
        <v>274.97</v>
      </c>
      <c r="F15" s="4"/>
      <c r="G15" s="4"/>
      <c r="H15" s="4"/>
      <c r="I15" s="4"/>
      <c r="J15" s="4"/>
      <c r="K15" s="4"/>
      <c r="L15" s="4"/>
    </row>
    <row r="16" spans="1:12" ht="27.75" customHeight="1">
      <c r="A16" s="28">
        <v>2101201</v>
      </c>
      <c r="B16" s="29" t="s">
        <v>117</v>
      </c>
      <c r="C16" s="33">
        <f t="shared" si="0"/>
        <v>347.17</v>
      </c>
      <c r="D16" s="57">
        <v>72.2</v>
      </c>
      <c r="E16" s="55">
        <v>274.97</v>
      </c>
      <c r="F16" s="4"/>
      <c r="G16" s="4"/>
      <c r="H16" s="4"/>
      <c r="I16" s="4"/>
      <c r="J16" s="4"/>
      <c r="K16" s="4"/>
      <c r="L16" s="4"/>
    </row>
    <row r="17" spans="1:12" ht="15.75" customHeight="1">
      <c r="A17" s="28">
        <v>221</v>
      </c>
      <c r="B17" s="29" t="s">
        <v>108</v>
      </c>
      <c r="C17" s="33">
        <f t="shared" si="0"/>
        <v>129.5</v>
      </c>
      <c r="D17" s="57">
        <f>D18</f>
        <v>1.41</v>
      </c>
      <c r="E17" s="55">
        <v>128.09</v>
      </c>
      <c r="F17" s="4"/>
      <c r="G17" s="4"/>
      <c r="H17" s="4"/>
      <c r="I17" s="4"/>
      <c r="J17" s="4"/>
      <c r="K17" s="4"/>
      <c r="L17" s="4"/>
    </row>
    <row r="18" spans="1:12" ht="15.75" customHeight="1">
      <c r="A18" s="28">
        <v>22102</v>
      </c>
      <c r="B18" s="29" t="s">
        <v>109</v>
      </c>
      <c r="C18" s="33">
        <f t="shared" si="0"/>
        <v>129.5</v>
      </c>
      <c r="D18" s="57">
        <f>D19</f>
        <v>1.41</v>
      </c>
      <c r="E18" s="55">
        <v>128.09</v>
      </c>
      <c r="F18" s="4"/>
      <c r="G18" s="4"/>
      <c r="H18" s="4"/>
      <c r="I18" s="4"/>
      <c r="J18" s="4"/>
      <c r="K18" s="4"/>
      <c r="L18" s="4"/>
    </row>
    <row r="19" spans="1:12" ht="15.75" customHeight="1">
      <c r="A19" s="28">
        <v>2210201</v>
      </c>
      <c r="B19" s="29" t="s">
        <v>110</v>
      </c>
      <c r="C19" s="33">
        <f t="shared" si="0"/>
        <v>129.5</v>
      </c>
      <c r="D19" s="57">
        <v>1.41</v>
      </c>
      <c r="E19" s="55">
        <v>128.09</v>
      </c>
      <c r="F19" s="4"/>
      <c r="G19" s="4"/>
      <c r="H19" s="4"/>
      <c r="I19" s="4"/>
      <c r="J19" s="4"/>
      <c r="K19" s="4"/>
      <c r="L19" s="4"/>
    </row>
    <row r="20" spans="1:12" ht="18.75" customHeight="1">
      <c r="A20" s="97" t="s">
        <v>60</v>
      </c>
      <c r="B20" s="97"/>
      <c r="C20" s="33">
        <f t="shared" si="0"/>
        <v>7125.9</v>
      </c>
      <c r="D20" s="33">
        <f>D17+D14+D8+D5</f>
        <v>761.2</v>
      </c>
      <c r="E20" s="40">
        <f>E17+E14+E8+E5</f>
        <v>6364.7</v>
      </c>
      <c r="F20" s="4"/>
      <c r="G20" s="4"/>
      <c r="H20" s="4"/>
      <c r="I20" s="4"/>
      <c r="J20" s="4"/>
      <c r="K20" s="4"/>
      <c r="L20" s="4"/>
    </row>
    <row r="21" spans="1:6" ht="21" customHeight="1">
      <c r="A21" s="104" t="s">
        <v>74</v>
      </c>
      <c r="B21" s="104"/>
      <c r="C21" s="104"/>
      <c r="D21" s="104"/>
      <c r="E21" s="104"/>
      <c r="F21" s="104"/>
    </row>
    <row r="22" spans="1:6" ht="20.25" customHeight="1">
      <c r="A22" s="98" t="s">
        <v>75</v>
      </c>
      <c r="B22" s="98"/>
      <c r="C22" s="98"/>
      <c r="D22" s="98"/>
      <c r="E22" s="98"/>
      <c r="F22" s="98"/>
    </row>
  </sheetData>
  <sheetProtection/>
  <mergeCells count="6">
    <mergeCell ref="A3:B3"/>
    <mergeCell ref="A20:B20"/>
    <mergeCell ref="K2:L2"/>
    <mergeCell ref="A21:F21"/>
    <mergeCell ref="A22:F22"/>
    <mergeCell ref="A1:L1"/>
  </mergeCells>
  <printOptions/>
  <pageMargins left="0.7086614173228347" right="0.7086614173228347" top="0" bottom="0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C7" sqref="C7"/>
    </sheetView>
  </sheetViews>
  <sheetFormatPr defaultColWidth="9.140625" defaultRowHeight="15"/>
  <cols>
    <col min="1" max="1" width="12.7109375" style="0" customWidth="1"/>
    <col min="2" max="2" width="19.00390625" style="0" customWidth="1"/>
    <col min="3" max="6" width="14.8515625" style="0" customWidth="1"/>
    <col min="7" max="7" width="17.421875" style="0" customWidth="1"/>
    <col min="8" max="8" width="14.8515625" style="0" customWidth="1"/>
  </cols>
  <sheetData>
    <row r="1" spans="1:8" ht="22.5" customHeight="1">
      <c r="A1" s="107" t="s">
        <v>61</v>
      </c>
      <c r="B1" s="107"/>
      <c r="C1" s="107"/>
      <c r="D1" s="107"/>
      <c r="E1" s="107"/>
      <c r="F1" s="107"/>
      <c r="G1" s="107"/>
      <c r="H1" s="107"/>
    </row>
    <row r="2" spans="1:8" ht="15.75" customHeight="1">
      <c r="A2" s="19"/>
      <c r="B2" s="14"/>
      <c r="C2" s="14"/>
      <c r="D2" s="14"/>
      <c r="E2" s="14"/>
      <c r="F2" s="14"/>
      <c r="G2" s="72" t="s">
        <v>69</v>
      </c>
      <c r="H2" s="72"/>
    </row>
    <row r="3" spans="1:8" ht="24.75" customHeight="1">
      <c r="A3" s="100" t="s">
        <v>53</v>
      </c>
      <c r="B3" s="100"/>
      <c r="C3" s="7" t="s">
        <v>5</v>
      </c>
      <c r="D3" s="7" t="s">
        <v>24</v>
      </c>
      <c r="E3" s="7" t="s">
        <v>25</v>
      </c>
      <c r="F3" s="7" t="s">
        <v>62</v>
      </c>
      <c r="G3" s="7" t="s">
        <v>63</v>
      </c>
      <c r="H3" s="7" t="s">
        <v>72</v>
      </c>
    </row>
    <row r="4" spans="1:8" ht="21" customHeight="1">
      <c r="A4" s="4" t="s">
        <v>21</v>
      </c>
      <c r="B4" s="9" t="s">
        <v>22</v>
      </c>
      <c r="C4" s="4"/>
      <c r="D4" s="4"/>
      <c r="E4" s="4"/>
      <c r="F4" s="4"/>
      <c r="G4" s="4"/>
      <c r="H4" s="4"/>
    </row>
    <row r="5" spans="1:8" ht="18.75" customHeight="1">
      <c r="A5" s="28">
        <v>205</v>
      </c>
      <c r="B5" s="29" t="s">
        <v>103</v>
      </c>
      <c r="C5" s="33">
        <f>D5</f>
        <v>5436.99</v>
      </c>
      <c r="D5" s="57">
        <v>5436.99</v>
      </c>
      <c r="E5" s="4"/>
      <c r="F5" s="4"/>
      <c r="G5" s="4"/>
      <c r="H5" s="4"/>
    </row>
    <row r="6" spans="1:8" ht="16.5" customHeight="1">
      <c r="A6" s="28">
        <v>20502</v>
      </c>
      <c r="B6" s="29" t="s">
        <v>104</v>
      </c>
      <c r="C6" s="33">
        <f aca="true" t="shared" si="0" ref="C6:C19">D6</f>
        <v>5436.99</v>
      </c>
      <c r="D6" s="57">
        <v>5436.99</v>
      </c>
      <c r="E6" s="4"/>
      <c r="F6" s="4"/>
      <c r="G6" s="4"/>
      <c r="H6" s="4"/>
    </row>
    <row r="7" spans="1:8" ht="17.25" customHeight="1">
      <c r="A7" s="28">
        <v>2050204</v>
      </c>
      <c r="B7" s="29" t="s">
        <v>105</v>
      </c>
      <c r="C7" s="33">
        <f t="shared" si="0"/>
        <v>5436.99</v>
      </c>
      <c r="D7" s="55">
        <v>5436.99</v>
      </c>
      <c r="E7" s="4"/>
      <c r="F7" s="4"/>
      <c r="G7" s="4"/>
      <c r="H7" s="4"/>
    </row>
    <row r="8" spans="1:8" ht="23.25" customHeight="1">
      <c r="A8" s="28">
        <v>208</v>
      </c>
      <c r="B8" s="29" t="s">
        <v>106</v>
      </c>
      <c r="C8" s="33">
        <f t="shared" si="0"/>
        <v>524.65</v>
      </c>
      <c r="D8" s="55">
        <v>524.65</v>
      </c>
      <c r="E8" s="4"/>
      <c r="F8" s="4"/>
      <c r="G8" s="4"/>
      <c r="H8" s="4"/>
    </row>
    <row r="9" spans="1:8" ht="23.25" customHeight="1">
      <c r="A9" s="28">
        <v>20826</v>
      </c>
      <c r="B9" s="29" t="s">
        <v>111</v>
      </c>
      <c r="C9" s="33">
        <f t="shared" si="0"/>
        <v>505.69</v>
      </c>
      <c r="D9" s="55">
        <v>505.69</v>
      </c>
      <c r="E9" s="4"/>
      <c r="F9" s="4"/>
      <c r="G9" s="4"/>
      <c r="H9" s="4"/>
    </row>
    <row r="10" spans="1:8" ht="23.25" customHeight="1">
      <c r="A10" s="28">
        <v>2082699</v>
      </c>
      <c r="B10" s="29" t="s">
        <v>112</v>
      </c>
      <c r="C10" s="33">
        <f t="shared" si="0"/>
        <v>505.69</v>
      </c>
      <c r="D10" s="55">
        <v>505.69</v>
      </c>
      <c r="E10" s="4"/>
      <c r="F10" s="4"/>
      <c r="G10" s="4"/>
      <c r="H10" s="4"/>
    </row>
    <row r="11" spans="1:8" ht="23.25" customHeight="1">
      <c r="A11" s="28">
        <v>20827</v>
      </c>
      <c r="B11" s="29" t="s">
        <v>113</v>
      </c>
      <c r="C11" s="33">
        <f t="shared" si="0"/>
        <v>18.96</v>
      </c>
      <c r="D11" s="55">
        <v>18.96</v>
      </c>
      <c r="E11" s="4"/>
      <c r="F11" s="4"/>
      <c r="G11" s="4"/>
      <c r="H11" s="4"/>
    </row>
    <row r="12" spans="1:8" ht="23.25" customHeight="1">
      <c r="A12" s="28">
        <v>2082701</v>
      </c>
      <c r="B12" s="29" t="s">
        <v>114</v>
      </c>
      <c r="C12" s="33">
        <f t="shared" si="0"/>
        <v>15.8</v>
      </c>
      <c r="D12" s="55">
        <v>15.8</v>
      </c>
      <c r="E12" s="4"/>
      <c r="F12" s="4"/>
      <c r="G12" s="4"/>
      <c r="H12" s="4"/>
    </row>
    <row r="13" spans="1:8" ht="23.25" customHeight="1">
      <c r="A13" s="28">
        <v>2082702</v>
      </c>
      <c r="B13" s="29" t="s">
        <v>115</v>
      </c>
      <c r="C13" s="33">
        <f t="shared" si="0"/>
        <v>3.16</v>
      </c>
      <c r="D13" s="55">
        <v>3.16</v>
      </c>
      <c r="E13" s="4"/>
      <c r="F13" s="4"/>
      <c r="G13" s="4"/>
      <c r="H13" s="4"/>
    </row>
    <row r="14" spans="1:8" ht="23.25" customHeight="1">
      <c r="A14" s="28">
        <v>210</v>
      </c>
      <c r="B14" s="29" t="s">
        <v>107</v>
      </c>
      <c r="C14" s="33">
        <f t="shared" si="0"/>
        <v>274.97</v>
      </c>
      <c r="D14" s="55">
        <v>274.97</v>
      </c>
      <c r="E14" s="4"/>
      <c r="F14" s="4"/>
      <c r="G14" s="4"/>
      <c r="H14" s="4"/>
    </row>
    <row r="15" spans="1:8" ht="23.25" customHeight="1">
      <c r="A15" s="28">
        <v>21012</v>
      </c>
      <c r="B15" s="29" t="s">
        <v>116</v>
      </c>
      <c r="C15" s="33">
        <f t="shared" si="0"/>
        <v>274.97</v>
      </c>
      <c r="D15" s="55">
        <v>274.97</v>
      </c>
      <c r="E15" s="4"/>
      <c r="F15" s="4"/>
      <c r="G15" s="4"/>
      <c r="H15" s="4"/>
    </row>
    <row r="16" spans="1:8" ht="21.75" customHeight="1">
      <c r="A16" s="28">
        <v>2101201</v>
      </c>
      <c r="B16" s="29" t="s">
        <v>117</v>
      </c>
      <c r="C16" s="33">
        <f t="shared" si="0"/>
        <v>274.97</v>
      </c>
      <c r="D16" s="55">
        <v>274.97</v>
      </c>
      <c r="E16" s="4"/>
      <c r="F16" s="4"/>
      <c r="G16" s="4"/>
      <c r="H16" s="4"/>
    </row>
    <row r="17" spans="1:8" ht="21.75" customHeight="1">
      <c r="A17" s="28">
        <v>221</v>
      </c>
      <c r="B17" s="29" t="s">
        <v>108</v>
      </c>
      <c r="C17" s="33">
        <f t="shared" si="0"/>
        <v>128.09</v>
      </c>
      <c r="D17" s="55">
        <v>128.09</v>
      </c>
      <c r="E17" s="4"/>
      <c r="F17" s="4"/>
      <c r="G17" s="4"/>
      <c r="H17" s="4"/>
    </row>
    <row r="18" spans="1:8" ht="21.75" customHeight="1">
      <c r="A18" s="28">
        <v>22102</v>
      </c>
      <c r="B18" s="29" t="s">
        <v>109</v>
      </c>
      <c r="C18" s="33">
        <f t="shared" si="0"/>
        <v>128.09</v>
      </c>
      <c r="D18" s="55">
        <v>128.09</v>
      </c>
      <c r="E18" s="4"/>
      <c r="F18" s="4"/>
      <c r="G18" s="4"/>
      <c r="H18" s="4"/>
    </row>
    <row r="19" spans="1:8" ht="21.75" customHeight="1">
      <c r="A19" s="28">
        <v>2210201</v>
      </c>
      <c r="B19" s="29" t="s">
        <v>110</v>
      </c>
      <c r="C19" s="33">
        <f t="shared" si="0"/>
        <v>128.09</v>
      </c>
      <c r="D19" s="55">
        <v>128.09</v>
      </c>
      <c r="E19" s="4"/>
      <c r="F19" s="4"/>
      <c r="G19" s="4"/>
      <c r="H19" s="4"/>
    </row>
    <row r="20" spans="1:8" ht="21.75" customHeight="1">
      <c r="A20" s="105" t="s">
        <v>60</v>
      </c>
      <c r="B20" s="106"/>
      <c r="C20" s="33">
        <f>D20+E20+F20+G20+H20</f>
        <v>6364.7</v>
      </c>
      <c r="D20" s="33">
        <f>D7+D8+D14+D17</f>
        <v>6364.7</v>
      </c>
      <c r="E20" s="4"/>
      <c r="F20" s="4"/>
      <c r="G20" s="4"/>
      <c r="H20" s="4"/>
    </row>
  </sheetData>
  <sheetProtection/>
  <mergeCells count="4">
    <mergeCell ref="A3:B3"/>
    <mergeCell ref="A20:B20"/>
    <mergeCell ref="G2:H2"/>
    <mergeCell ref="A1:H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2021-05-24T01:59:29Z</dcterms:modified>
  <cp:category/>
  <cp:version/>
  <cp:contentType/>
  <cp:contentStatus/>
</cp:coreProperties>
</file>