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'表三一般公共预算基本支出表'!$2:$5</definedName>
  </definedNames>
  <calcPr fullCalcOnLoad="1"/>
</workbook>
</file>

<file path=xl/sharedStrings.xml><?xml version="1.0" encoding="utf-8"?>
<sst xmlns="http://schemas.openxmlformats.org/spreadsheetml/2006/main" count="279" uniqueCount="160">
  <si>
    <t>附件1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</si>
  <si>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</si>
  <si>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</si>
  <si>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</si>
  <si>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</si>
  <si>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</si>
  <si>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</si>
  <si>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</si>
  <si>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</si>
  <si>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</si>
  <si>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</si>
  <si>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</si>
  <si>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</si>
  <si>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</si>
  <si>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</si>
  <si>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</si>
  <si>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...</t>
  </si>
  <si>
    <t>（八）社会保障和就业支出</t>
  </si>
  <si>
    <t>二、上年结转</t>
  </si>
  <si>
    <t>（九）卫生健康支出</t>
  </si>
  <si>
    <t>（十九）住房保障支出</t>
  </si>
  <si>
    <t>二、结转下年</t>
  </si>
  <si>
    <t>收 入 总 计</t>
  </si>
  <si>
    <t>支 出 总 计</t>
  </si>
  <si>
    <t>附件2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</si>
  <si>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</si>
  <si>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</si>
  <si>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</si>
  <si>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</si>
  <si>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</si>
  <si>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</si>
  <si>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</si>
  <si>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</si>
  <si>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</si>
  <si>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</si>
  <si>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</si>
  <si>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政府办公厅（室）及相关机构事物</t>
  </si>
  <si>
    <t>其他政府办公厅（室）及相关机构事物</t>
  </si>
  <si>
    <t>社会保障和就业支出</t>
  </si>
  <si>
    <t>财政对基本养老保险基金的补助</t>
  </si>
  <si>
    <t>财政对其他基本养老保险基金的补助</t>
  </si>
  <si>
    <t>财政对其他社会保障基金的补助</t>
  </si>
  <si>
    <t>财政对工伤保险基金的补助</t>
  </si>
  <si>
    <t>财政对生育保险基金的补助</t>
  </si>
  <si>
    <t>卫生健康支出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</si>
  <si>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</si>
  <si>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</si>
  <si>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</si>
  <si>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</si>
  <si>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</si>
  <si>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</si>
  <si>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附件3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</si>
  <si>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</si>
  <si>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</si>
  <si>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</si>
  <si>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</si>
  <si>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</si>
  <si>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</si>
  <si>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</si>
  <si>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</si>
  <si>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</si>
  <si>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</si>
  <si>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</si>
  <si>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</si>
  <si>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</si>
  <si>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</si>
  <si>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</si>
  <si>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</si>
  <si>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</si>
  <si>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12</t>
  </si>
  <si>
    <t>其他社会保障缴费</t>
  </si>
  <si>
    <t>08</t>
  </si>
  <si>
    <t>机关事业单位基本养老保险缴费</t>
  </si>
  <si>
    <t>10</t>
  </si>
  <si>
    <t>职工基本医疗保险缴费</t>
  </si>
  <si>
    <t>99</t>
  </si>
  <si>
    <t>其他工资福利支出</t>
  </si>
  <si>
    <t>06</t>
  </si>
  <si>
    <t>伙食补助费</t>
  </si>
  <si>
    <t>502</t>
  </si>
  <si>
    <t>机关商品和服务支出</t>
  </si>
  <si>
    <t>商品服务支出</t>
  </si>
  <si>
    <t>办公经费</t>
  </si>
  <si>
    <t>办公费</t>
  </si>
  <si>
    <t>公务接待费</t>
  </si>
  <si>
    <t>印刷费</t>
  </si>
  <si>
    <t>公务用车运行维护费</t>
  </si>
  <si>
    <t>05</t>
  </si>
  <si>
    <t>水费</t>
  </si>
  <si>
    <t>09</t>
  </si>
  <si>
    <t>维修(护)费</t>
  </si>
  <si>
    <t>07</t>
  </si>
  <si>
    <t>邮电费</t>
  </si>
  <si>
    <t>其他商品和服务支出</t>
  </si>
  <si>
    <t>取暖费</t>
  </si>
  <si>
    <t>11</t>
  </si>
  <si>
    <t>差旅费</t>
  </si>
  <si>
    <t>13</t>
  </si>
  <si>
    <t>17</t>
  </si>
  <si>
    <t>28</t>
  </si>
  <si>
    <t>工会经费</t>
  </si>
  <si>
    <t>29</t>
  </si>
  <si>
    <t>福利费</t>
  </si>
  <si>
    <t>31</t>
  </si>
  <si>
    <t>509</t>
  </si>
  <si>
    <t>对个人和家庭的补助</t>
  </si>
  <si>
    <t>其他对个人和家庭的补助</t>
  </si>
  <si>
    <t>附件4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</si>
  <si>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</si>
  <si>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</si>
  <si>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</si>
  <si>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</si>
  <si>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</si>
  <si>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</si>
  <si>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</si>
  <si>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</si>
  <si>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</si>
  <si>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</si>
  <si>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 xml:space="preserve">    3.2019年预算执行数中包含追加公务用车运行费支出情况。</t>
  </si>
  <si>
    <t>附件5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</si>
  <si>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</si>
  <si>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</si>
  <si>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</si>
  <si>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</si>
  <si>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</si>
  <si>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注：林芝市人民政府驻拉萨办事处2020年没有使用政府性基金安排的支出，故本表无数据。</t>
  </si>
  <si>
    <t>附件6</t>
  </si>
  <si>
    <t>部门收支总表</t>
  </si>
  <si>
    <t>一、一般公共预算拨款收入</t>
  </si>
  <si>
    <t>一、一般公共服务</t>
  </si>
  <si>
    <t>二、政府性基金预算拨款收入</t>
  </si>
  <si>
    <t>三、事业收入</t>
  </si>
  <si>
    <t>八、社会保障和就业支出</t>
  </si>
  <si>
    <t>四、事业单位经营收入</t>
  </si>
  <si>
    <t>九、卫生健康支出</t>
  </si>
  <si>
    <t>五、其他收入</t>
  </si>
  <si>
    <t>十九、住房保障支出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</si>
  <si>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</si>
  <si>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</si>
  <si>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</si>
  <si>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</si>
  <si>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</si>
  <si>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</si>
  <si>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附件7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</si>
  <si>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</si>
  <si>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</si>
  <si>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</si>
  <si>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</si>
  <si>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</si>
  <si>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</si>
  <si>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</si>
  <si>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</si>
  <si>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</si>
  <si>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</si>
  <si>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</si>
  <si>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附件8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</si>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</sst>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7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华文楷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11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sz val="11"/>
      <color theme="1"/>
      <name val="宋体"/>
      <family val="0"/>
    </font>
    <font>
      <sz val="12"/>
      <color theme="1"/>
      <name val="华文楷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b/>
      <sz val="20"/>
      <color theme="1"/>
      <name val="Cambria"/>
      <family val="0"/>
    </font>
    <font>
      <b/>
      <sz val="11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76" fontId="60" fillId="0" borderId="11" xfId="0" applyNumberFormat="1" applyFont="1" applyBorder="1" applyAlignment="1">
      <alignment horizontal="center" vertical="center" wrapText="1"/>
    </xf>
    <xf numFmtId="176" fontId="61" fillId="0" borderId="11" xfId="0" applyNumberFormat="1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63" fillId="0" borderId="11" xfId="0" applyNumberFormat="1" applyFont="1" applyBorder="1" applyAlignment="1">
      <alignment horizontal="center" vertical="center"/>
    </xf>
    <xf numFmtId="176" fontId="62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4" fillId="0" borderId="0" xfId="0" applyFont="1" applyAlignment="1">
      <alignment horizontal="justify" vertical="center"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0" fontId="65" fillId="0" borderId="1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justify" vertical="center" wrapText="1"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58" fillId="0" borderId="11" xfId="0" applyNumberFormat="1" applyFont="1" applyBorder="1" applyAlignment="1">
      <alignment horizontal="justify" vertical="center" wrapText="1"/>
    </xf>
    <xf numFmtId="176" fontId="6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11" xfId="0" applyFont="1" applyBorder="1" applyAlignment="1">
      <alignment horizontal="center" vertical="center"/>
    </xf>
    <xf numFmtId="177" fontId="15" fillId="0" borderId="14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4" fontId="69" fillId="0" borderId="11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176" fontId="7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76" fontId="58" fillId="0" borderId="16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76" fontId="58" fillId="0" borderId="17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58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 wrapText="1"/>
    </xf>
    <xf numFmtId="176" fontId="66" fillId="0" borderId="11" xfId="0" applyNumberFormat="1" applyFont="1" applyBorder="1" applyAlignment="1">
      <alignment horizontal="left" vertical="center" wrapText="1"/>
    </xf>
    <xf numFmtId="176" fontId="71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_工资福利支出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C17" sqref="C1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ht="20.25">
      <c r="A1" s="2" t="s">
        <v>0</v>
      </c>
    </row>
    <row r="2" spans="1:6" ht="38.25" customHeight="1">
      <c r="A2" s="99" t="s">
        <v>1</v>
      </c>
      <c r="B2" s="99"/>
      <c r="C2" s="99"/>
      <c r="D2" s="99"/>
      <c r="E2" s="99"/>
      <c r="F2" s="99"/>
    </row>
    <row r="3" spans="1:6" ht="18.75">
      <c r="A3" s="100" t="s">
        <v>2</v>
      </c>
      <c r="B3" s="101"/>
      <c r="C3" s="101"/>
      <c r="D3" s="101"/>
      <c r="E3" s="102" t="s">
        <v>3</v>
      </c>
      <c r="F3" s="102"/>
    </row>
    <row r="4" spans="1:6" ht="29.25" customHeight="1">
      <c r="A4" s="11" t="s">
        <v>4</v>
      </c>
      <c r="B4" s="11"/>
      <c r="C4" s="11" t="s">
        <v>5</v>
      </c>
      <c r="D4" s="11"/>
      <c r="E4" s="11"/>
      <c r="F4" s="11"/>
    </row>
    <row r="5" spans="1:6" ht="24.75" customHeight="1">
      <c r="A5" s="11" t="s">
        <v>6</v>
      </c>
      <c r="B5" s="11" t="s">
        <v>7</v>
      </c>
      <c r="C5" s="11" t="s">
        <v>6</v>
      </c>
      <c r="D5" s="11" t="s">
        <v>8</v>
      </c>
      <c r="E5" s="103" t="s">
        <v>9</v>
      </c>
      <c r="F5" s="103" t="s">
        <v>10</v>
      </c>
    </row>
    <row r="6" spans="1:6" ht="33.75" customHeight="1">
      <c r="A6" s="104" t="s">
        <v>11</v>
      </c>
      <c r="B6" s="35">
        <f>B7+B8</f>
        <v>462.26</v>
      </c>
      <c r="C6" s="104" t="s">
        <v>12</v>
      </c>
      <c r="D6" s="34"/>
      <c r="E6" s="34"/>
      <c r="F6" s="34"/>
    </row>
    <row r="7" spans="1:6" ht="33.75" customHeight="1">
      <c r="A7" s="104" t="s">
        <v>13</v>
      </c>
      <c r="B7" s="35">
        <v>462.26</v>
      </c>
      <c r="C7" s="104" t="s">
        <v>14</v>
      </c>
      <c r="D7" s="35">
        <f>E7+F7</f>
        <v>371.03</v>
      </c>
      <c r="E7" s="35">
        <v>371.03</v>
      </c>
      <c r="F7" s="34">
        <v>0</v>
      </c>
    </row>
    <row r="8" spans="1:6" ht="33.75" customHeight="1">
      <c r="A8" s="104" t="s">
        <v>15</v>
      </c>
      <c r="B8" s="34">
        <v>0</v>
      </c>
      <c r="C8" s="104" t="s">
        <v>16</v>
      </c>
      <c r="D8" s="34"/>
      <c r="E8" s="34"/>
      <c r="F8" s="34"/>
    </row>
    <row r="9" spans="1:6" ht="33.75" customHeight="1">
      <c r="A9" s="104"/>
      <c r="B9" s="34"/>
      <c r="C9" s="104" t="s">
        <v>17</v>
      </c>
      <c r="D9" s="34">
        <f>E9+F9</f>
        <v>38.81</v>
      </c>
      <c r="E9" s="34">
        <v>38.81</v>
      </c>
      <c r="F9" s="34"/>
    </row>
    <row r="10" spans="1:6" ht="33.75" customHeight="1">
      <c r="A10" s="104" t="s">
        <v>18</v>
      </c>
      <c r="B10" s="34">
        <f>B11+B12</f>
        <v>0</v>
      </c>
      <c r="C10" s="104" t="s">
        <v>19</v>
      </c>
      <c r="D10" s="34">
        <f>E10+F10</f>
        <v>22.52</v>
      </c>
      <c r="E10" s="34">
        <v>22.52</v>
      </c>
      <c r="F10" s="34"/>
    </row>
    <row r="11" spans="1:6" ht="33.75" customHeight="1">
      <c r="A11" s="104" t="s">
        <v>13</v>
      </c>
      <c r="B11" s="34">
        <v>0</v>
      </c>
      <c r="C11" s="104" t="s">
        <v>16</v>
      </c>
      <c r="D11" s="34"/>
      <c r="E11" s="34"/>
      <c r="F11" s="34"/>
    </row>
    <row r="12" spans="1:6" ht="33.75" customHeight="1">
      <c r="A12" s="104" t="s">
        <v>15</v>
      </c>
      <c r="B12" s="34"/>
      <c r="C12" s="104" t="s">
        <v>20</v>
      </c>
      <c r="D12" s="34">
        <f>E12+F12</f>
        <v>29.9</v>
      </c>
      <c r="E12" s="34">
        <v>29.9</v>
      </c>
      <c r="F12" s="34"/>
    </row>
    <row r="13" spans="1:6" ht="33.75" customHeight="1">
      <c r="A13" s="104"/>
      <c r="B13" s="34"/>
      <c r="C13" s="104"/>
      <c r="D13" s="34"/>
      <c r="E13" s="34"/>
      <c r="F13" s="34"/>
    </row>
    <row r="14" spans="1:6" ht="33.75" customHeight="1">
      <c r="A14" s="104"/>
      <c r="B14" s="34"/>
      <c r="C14" s="104" t="s">
        <v>21</v>
      </c>
      <c r="D14" s="34"/>
      <c r="E14" s="34"/>
      <c r="F14" s="34"/>
    </row>
    <row r="15" spans="1:6" ht="33.75" customHeight="1">
      <c r="A15" s="104"/>
      <c r="B15" s="34"/>
      <c r="C15" s="34"/>
      <c r="D15" s="34"/>
      <c r="E15" s="34"/>
      <c r="F15" s="34"/>
    </row>
    <row r="16" spans="1:6" s="1" customFormat="1" ht="33.75" customHeight="1">
      <c r="A16" s="105" t="s">
        <v>22</v>
      </c>
      <c r="B16" s="35">
        <f>B6+B10</f>
        <v>462.26</v>
      </c>
      <c r="C16" s="105" t="s">
        <v>23</v>
      </c>
      <c r="D16" s="35">
        <f>D7+D9+D10+D12</f>
        <v>462.25999999999993</v>
      </c>
      <c r="E16" s="35">
        <f>E7+E9+E10+E12</f>
        <v>462.25999999999993</v>
      </c>
      <c r="F16" s="35">
        <f>F7+F9+F10+F12</f>
        <v>0</v>
      </c>
    </row>
    <row r="17" ht="24">
      <c r="A17" s="22"/>
    </row>
  </sheetData>
  <sheetProtection/>
  <mergeCells count="5">
    <mergeCell ref="A2:F2"/>
    <mergeCell ref="A3:B3"/>
    <mergeCell ref="E3:F3"/>
    <mergeCell ref="A4:B4"/>
    <mergeCell ref="C4:F4"/>
  </mergeCells>
  <printOptions/>
  <pageMargins left="0.7" right="0.7" top="0.75" bottom="0.75" header="0.3" footer="0.3"/>
  <pageSetup fitToHeight="1" fitToWidth="1" horizontalDpi="600" verticalDpi="600" orientation="landscape" paperSize="9" scale="96"/>
  <headerFooter>
    <oddFooter>&amp;C&amp;16-19-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workbookViewId="0" topLeftCell="A4">
      <selection activeCell="C21" sqref="C2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256" ht="20.2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6" ht="36" customHeight="1">
      <c r="A2" s="95"/>
      <c r="B2" s="6"/>
      <c r="C2" s="4" t="s">
        <v>25</v>
      </c>
      <c r="D2" s="6"/>
      <c r="E2" s="6"/>
      <c r="F2" s="6"/>
    </row>
    <row r="3" spans="1:6" ht="16.5" customHeight="1">
      <c r="A3" s="96" t="s">
        <v>26</v>
      </c>
      <c r="B3" s="7"/>
      <c r="C3" s="7"/>
      <c r="D3" s="7"/>
      <c r="E3" s="7"/>
      <c r="F3" s="7"/>
    </row>
    <row r="4" spans="1:6" ht="45" customHeight="1">
      <c r="A4" s="15" t="s">
        <v>27</v>
      </c>
      <c r="B4" s="15"/>
      <c r="C4" s="15" t="s">
        <v>28</v>
      </c>
      <c r="D4" s="15"/>
      <c r="E4" s="15"/>
      <c r="F4" s="15" t="s">
        <v>29</v>
      </c>
    </row>
    <row r="5" spans="1:6" ht="45" customHeight="1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5"/>
    </row>
    <row r="6" spans="1:6" ht="45" customHeight="1">
      <c r="A6" s="11">
        <v>201</v>
      </c>
      <c r="B6" s="11" t="s">
        <v>35</v>
      </c>
      <c r="C6" s="12">
        <f>D6+E6</f>
        <v>371.03</v>
      </c>
      <c r="D6" s="12">
        <f>D7</f>
        <v>291.4</v>
      </c>
      <c r="E6" s="12">
        <f>E7</f>
        <v>79.63</v>
      </c>
      <c r="F6" s="15"/>
    </row>
    <row r="7" spans="1:6" ht="45" customHeight="1">
      <c r="A7" s="15">
        <v>20103</v>
      </c>
      <c r="B7" s="15" t="s">
        <v>36</v>
      </c>
      <c r="C7" s="16">
        <f>C8</f>
        <v>371.03</v>
      </c>
      <c r="D7" s="16">
        <f>D8</f>
        <v>291.4</v>
      </c>
      <c r="E7" s="16">
        <f>E8</f>
        <v>79.63</v>
      </c>
      <c r="F7" s="15"/>
    </row>
    <row r="8" spans="1:6" ht="45" customHeight="1">
      <c r="A8" s="15">
        <v>2010399</v>
      </c>
      <c r="B8" s="15" t="s">
        <v>37</v>
      </c>
      <c r="C8" s="16">
        <f>D8+E8</f>
        <v>371.03</v>
      </c>
      <c r="D8" s="16">
        <v>291.4</v>
      </c>
      <c r="E8" s="16">
        <v>79.63</v>
      </c>
      <c r="F8" s="15"/>
    </row>
    <row r="9" spans="1:6" ht="45" customHeight="1">
      <c r="A9" s="11">
        <v>208</v>
      </c>
      <c r="B9" s="11" t="s">
        <v>38</v>
      </c>
      <c r="C9" s="12">
        <f>C10+C12</f>
        <v>38.81</v>
      </c>
      <c r="D9" s="12">
        <f>D10+D12</f>
        <v>38.81</v>
      </c>
      <c r="E9" s="12">
        <f>E10+E12</f>
        <v>0</v>
      </c>
      <c r="F9" s="11"/>
    </row>
    <row r="10" spans="1:6" ht="45" customHeight="1">
      <c r="A10" s="11">
        <v>20826</v>
      </c>
      <c r="B10" s="15" t="s">
        <v>39</v>
      </c>
      <c r="C10" s="16">
        <f>C11</f>
        <v>36.96</v>
      </c>
      <c r="D10" s="16">
        <f>D11</f>
        <v>36.96</v>
      </c>
      <c r="E10" s="16">
        <f>E11</f>
        <v>0</v>
      </c>
      <c r="F10" s="11"/>
    </row>
    <row r="11" spans="1:6" ht="45" customHeight="1">
      <c r="A11" s="15">
        <v>2082699</v>
      </c>
      <c r="B11" s="15" t="s">
        <v>40</v>
      </c>
      <c r="C11" s="16">
        <f>D11+E11</f>
        <v>36.96</v>
      </c>
      <c r="D11" s="16">
        <v>36.96</v>
      </c>
      <c r="E11" s="16"/>
      <c r="F11" s="15"/>
    </row>
    <row r="12" spans="1:6" ht="45" customHeight="1">
      <c r="A12" s="15">
        <v>20827</v>
      </c>
      <c r="B12" s="15" t="s">
        <v>41</v>
      </c>
      <c r="C12" s="16">
        <f>C13+C14</f>
        <v>1.85</v>
      </c>
      <c r="D12" s="16">
        <f>D13+D14</f>
        <v>1.85</v>
      </c>
      <c r="E12" s="16">
        <f>E13+E14</f>
        <v>0</v>
      </c>
      <c r="F12" s="11"/>
    </row>
    <row r="13" spans="1:6" ht="45" customHeight="1">
      <c r="A13" s="11">
        <v>2082702</v>
      </c>
      <c r="B13" s="15" t="s">
        <v>42</v>
      </c>
      <c r="C13" s="16">
        <f>D13+E13</f>
        <v>0.23</v>
      </c>
      <c r="D13" s="16">
        <v>0.23</v>
      </c>
      <c r="E13" s="16"/>
      <c r="F13" s="15"/>
    </row>
    <row r="14" spans="1:6" ht="45" customHeight="1">
      <c r="A14" s="11">
        <v>2082703</v>
      </c>
      <c r="B14" s="15" t="s">
        <v>43</v>
      </c>
      <c r="C14" s="16">
        <f>D14+E14</f>
        <v>1.62</v>
      </c>
      <c r="D14" s="16">
        <v>1.62</v>
      </c>
      <c r="E14" s="16"/>
      <c r="F14" s="15"/>
    </row>
    <row r="15" spans="1:6" ht="45" customHeight="1">
      <c r="A15" s="11">
        <v>210</v>
      </c>
      <c r="B15" s="11" t="s">
        <v>44</v>
      </c>
      <c r="C15" s="12">
        <f>C16</f>
        <v>22.52</v>
      </c>
      <c r="D15" s="12">
        <f>D16</f>
        <v>22.52</v>
      </c>
      <c r="E15" s="12"/>
      <c r="F15" s="11"/>
    </row>
    <row r="16" spans="1:6" ht="45" customHeight="1">
      <c r="A16" s="15">
        <v>21012</v>
      </c>
      <c r="B16" s="15" t="s">
        <v>45</v>
      </c>
      <c r="C16" s="16">
        <f>C17</f>
        <v>22.52</v>
      </c>
      <c r="D16" s="16">
        <f>D17</f>
        <v>22.52</v>
      </c>
      <c r="E16" s="16"/>
      <c r="F16" s="15"/>
    </row>
    <row r="17" spans="1:6" ht="45" customHeight="1">
      <c r="A17" s="15">
        <v>2101201</v>
      </c>
      <c r="B17" s="15" t="s">
        <v>46</v>
      </c>
      <c r="C17" s="16">
        <f>D17+E17</f>
        <v>22.52</v>
      </c>
      <c r="D17" s="16">
        <v>22.52</v>
      </c>
      <c r="E17" s="16"/>
      <c r="F17" s="15"/>
    </row>
    <row r="18" spans="1:6" ht="45" customHeight="1">
      <c r="A18" s="11">
        <v>221</v>
      </c>
      <c r="B18" s="11" t="s">
        <v>47</v>
      </c>
      <c r="C18" s="12">
        <f>C19</f>
        <v>29.9</v>
      </c>
      <c r="D18" s="12">
        <f>D19</f>
        <v>29.9</v>
      </c>
      <c r="E18" s="12">
        <f>E19</f>
        <v>0</v>
      </c>
      <c r="F18" s="11"/>
    </row>
    <row r="19" spans="1:6" ht="45" customHeight="1">
      <c r="A19" s="15">
        <v>22102</v>
      </c>
      <c r="B19" s="15" t="s">
        <v>48</v>
      </c>
      <c r="C19" s="16">
        <f>C20</f>
        <v>29.9</v>
      </c>
      <c r="D19" s="16">
        <f>D20</f>
        <v>29.9</v>
      </c>
      <c r="E19" s="16">
        <f>E20</f>
        <v>0</v>
      </c>
      <c r="F19" s="15"/>
    </row>
    <row r="20" spans="1:6" ht="45" customHeight="1">
      <c r="A20" s="15">
        <v>2210201</v>
      </c>
      <c r="B20" s="15" t="s">
        <v>49</v>
      </c>
      <c r="C20" s="16">
        <f>D20+E20</f>
        <v>29.9</v>
      </c>
      <c r="D20" s="16">
        <v>29.9</v>
      </c>
      <c r="E20" s="16"/>
      <c r="F20" s="15"/>
    </row>
    <row r="21" spans="1:6" s="1" customFormat="1" ht="45" customHeight="1">
      <c r="A21" s="11" t="s">
        <v>8</v>
      </c>
      <c r="B21" s="11"/>
      <c r="C21" s="12">
        <f>C6+C9+C15+C18</f>
        <v>462.25999999999993</v>
      </c>
      <c r="D21" s="12">
        <f>D6+D9+D15+D18</f>
        <v>382.62999999999994</v>
      </c>
      <c r="E21" s="12">
        <f>E6+E9+E15+E18</f>
        <v>79.63</v>
      </c>
      <c r="F21" s="11"/>
    </row>
    <row r="22" spans="1:6" ht="27" customHeight="1">
      <c r="A22" s="97" t="s">
        <v>50</v>
      </c>
      <c r="B22" s="98"/>
      <c r="C22" s="98"/>
      <c r="D22" s="98"/>
      <c r="E22" s="98"/>
      <c r="F22" s="98"/>
    </row>
  </sheetData>
  <sheetProtection/>
  <mergeCells count="5">
    <mergeCell ref="A3:F3"/>
    <mergeCell ref="A4:B4"/>
    <mergeCell ref="C4:E4"/>
    <mergeCell ref="A22:F22"/>
    <mergeCell ref="F4:F5"/>
  </mergeCells>
  <printOptions horizontalCentered="1"/>
  <pageMargins left="0.7" right="0.7" top="0.75" bottom="0.75" header="0.3" footer="0.3"/>
  <pageSetup fitToHeight="1" fitToWidth="1" horizontalDpi="600" verticalDpi="600" orientation="portrait" paperSize="9"/>
  <headerFooter>
    <oddFooter>&amp;C&amp;16-20-</oddFooter>
  </headerFooter>
  <ignoredErrors>
    <ignoredError sqref="C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H32" sqref="H32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9.7109375" style="0" customWidth="1"/>
    <col min="8" max="8" width="10.28125" style="3" customWidth="1"/>
    <col min="9" max="9" width="10.8515625" style="0" customWidth="1"/>
    <col min="10" max="10" width="7.8515625" style="0" customWidth="1"/>
  </cols>
  <sheetData>
    <row r="1" ht="24" customHeight="1">
      <c r="A1" s="2" t="s">
        <v>51</v>
      </c>
    </row>
    <row r="2" spans="1:10" ht="22.5" customHeight="1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7" customHeight="1">
      <c r="A3" s="11" t="s">
        <v>53</v>
      </c>
      <c r="B3" s="11"/>
      <c r="C3" s="11"/>
      <c r="D3" s="11"/>
      <c r="E3" s="11" t="s">
        <v>54</v>
      </c>
      <c r="F3" s="11"/>
      <c r="G3" s="11"/>
      <c r="H3" s="11"/>
      <c r="I3" s="11"/>
      <c r="J3" s="92" t="s">
        <v>29</v>
      </c>
    </row>
    <row r="4" spans="1:10" ht="27" customHeight="1">
      <c r="A4" s="11" t="s">
        <v>30</v>
      </c>
      <c r="B4" s="11"/>
      <c r="C4" s="11" t="s">
        <v>31</v>
      </c>
      <c r="D4" s="11" t="s">
        <v>8</v>
      </c>
      <c r="E4" s="11" t="s">
        <v>30</v>
      </c>
      <c r="F4" s="11"/>
      <c r="G4" s="11" t="s">
        <v>31</v>
      </c>
      <c r="H4" s="11" t="s">
        <v>55</v>
      </c>
      <c r="I4" s="11" t="s">
        <v>56</v>
      </c>
      <c r="J4" s="93"/>
    </row>
    <row r="5" spans="1:10" ht="27" customHeight="1">
      <c r="A5" s="50" t="s">
        <v>57</v>
      </c>
      <c r="B5" s="11" t="s">
        <v>58</v>
      </c>
      <c r="C5" s="11"/>
      <c r="D5" s="11"/>
      <c r="E5" s="11" t="s">
        <v>57</v>
      </c>
      <c r="F5" s="11" t="s">
        <v>58</v>
      </c>
      <c r="G5" s="11"/>
      <c r="H5" s="11"/>
      <c r="I5" s="11"/>
      <c r="J5" s="94"/>
    </row>
    <row r="6" spans="1:10" s="1" customFormat="1" ht="27" customHeight="1">
      <c r="A6" s="51">
        <v>501</v>
      </c>
      <c r="B6" s="52"/>
      <c r="C6" s="11" t="s">
        <v>59</v>
      </c>
      <c r="D6" s="12">
        <f>SUM(D7:D14)</f>
        <v>346.97</v>
      </c>
      <c r="E6" s="53">
        <v>301</v>
      </c>
      <c r="F6" s="53"/>
      <c r="G6" s="53" t="s">
        <v>60</v>
      </c>
      <c r="H6" s="54">
        <f>SUM(H7:H15)</f>
        <v>346.9699999999999</v>
      </c>
      <c r="I6" s="54"/>
      <c r="J6" s="11"/>
    </row>
    <row r="7" spans="1:10" ht="27" customHeight="1">
      <c r="A7" s="55"/>
      <c r="B7" s="56" t="s">
        <v>61</v>
      </c>
      <c r="C7" s="57" t="s">
        <v>62</v>
      </c>
      <c r="D7" s="58">
        <f>SUM(H7:H9)</f>
        <v>249.14000000000001</v>
      </c>
      <c r="E7" s="59"/>
      <c r="F7" s="60" t="s">
        <v>61</v>
      </c>
      <c r="G7" s="61" t="s">
        <v>63</v>
      </c>
      <c r="H7" s="34">
        <v>64.42</v>
      </c>
      <c r="I7" s="34"/>
      <c r="J7" s="15"/>
    </row>
    <row r="8" spans="1:10" ht="27" customHeight="1">
      <c r="A8" s="55"/>
      <c r="B8" s="56"/>
      <c r="C8" s="57"/>
      <c r="D8" s="58"/>
      <c r="E8" s="59"/>
      <c r="F8" s="60" t="s">
        <v>64</v>
      </c>
      <c r="G8" s="61" t="s">
        <v>65</v>
      </c>
      <c r="H8" s="17">
        <v>165.81</v>
      </c>
      <c r="I8" s="34"/>
      <c r="J8" s="15"/>
    </row>
    <row r="9" spans="1:10" ht="27" customHeight="1">
      <c r="A9" s="55"/>
      <c r="B9" s="56"/>
      <c r="C9" s="57"/>
      <c r="D9" s="58"/>
      <c r="E9" s="59"/>
      <c r="F9" s="60" t="s">
        <v>66</v>
      </c>
      <c r="G9" s="61" t="s">
        <v>67</v>
      </c>
      <c r="H9" s="17">
        <v>18.91</v>
      </c>
      <c r="I9" s="34"/>
      <c r="J9" s="15"/>
    </row>
    <row r="10" spans="1:10" ht="27" customHeight="1">
      <c r="A10" s="55"/>
      <c r="B10" s="62" t="s">
        <v>64</v>
      </c>
      <c r="C10" s="63" t="s">
        <v>68</v>
      </c>
      <c r="D10" s="64">
        <f>H10+H11+H12</f>
        <v>61.33</v>
      </c>
      <c r="E10" s="59"/>
      <c r="F10" s="60" t="s">
        <v>69</v>
      </c>
      <c r="G10" s="61" t="s">
        <v>70</v>
      </c>
      <c r="H10" s="17">
        <v>1.85</v>
      </c>
      <c r="I10" s="34"/>
      <c r="J10" s="15"/>
    </row>
    <row r="11" spans="1:10" ht="27" customHeight="1">
      <c r="A11" s="55"/>
      <c r="B11" s="65"/>
      <c r="C11" s="66"/>
      <c r="D11" s="67"/>
      <c r="E11" s="59"/>
      <c r="F11" s="60" t="s">
        <v>71</v>
      </c>
      <c r="G11" s="61" t="s">
        <v>72</v>
      </c>
      <c r="H11" s="16">
        <v>36.96</v>
      </c>
      <c r="I11" s="34"/>
      <c r="J11" s="15"/>
    </row>
    <row r="12" spans="1:10" ht="27" customHeight="1">
      <c r="A12" s="55"/>
      <c r="B12" s="68"/>
      <c r="C12" s="69"/>
      <c r="D12" s="70"/>
      <c r="E12" s="59"/>
      <c r="F12" s="60" t="s">
        <v>73</v>
      </c>
      <c r="G12" s="61" t="s">
        <v>74</v>
      </c>
      <c r="H12" s="16">
        <v>22.52</v>
      </c>
      <c r="I12" s="34"/>
      <c r="J12" s="15"/>
    </row>
    <row r="13" spans="1:10" ht="27" customHeight="1">
      <c r="A13" s="71"/>
      <c r="B13" s="72" t="s">
        <v>66</v>
      </c>
      <c r="C13" s="15" t="s">
        <v>49</v>
      </c>
      <c r="D13" s="16">
        <f>SUM(H13)</f>
        <v>29.9</v>
      </c>
      <c r="E13" s="61"/>
      <c r="F13" s="60">
        <v>13</v>
      </c>
      <c r="G13" s="61" t="s">
        <v>49</v>
      </c>
      <c r="H13" s="73">
        <v>29.9</v>
      </c>
      <c r="I13" s="34"/>
      <c r="J13" s="15"/>
    </row>
    <row r="14" spans="1:10" ht="27" customHeight="1">
      <c r="A14" s="55"/>
      <c r="B14" s="62" t="s">
        <v>75</v>
      </c>
      <c r="C14" s="74" t="s">
        <v>76</v>
      </c>
      <c r="D14" s="75">
        <f>H14+H15</f>
        <v>6.6000000000000005</v>
      </c>
      <c r="E14" s="59"/>
      <c r="F14" s="60" t="s">
        <v>77</v>
      </c>
      <c r="G14" s="61" t="s">
        <v>78</v>
      </c>
      <c r="H14" s="17">
        <v>5.4</v>
      </c>
      <c r="I14" s="34"/>
      <c r="J14" s="15"/>
    </row>
    <row r="15" spans="1:10" ht="27" customHeight="1">
      <c r="A15" s="71"/>
      <c r="B15" s="68"/>
      <c r="C15" s="76"/>
      <c r="D15" s="77"/>
      <c r="E15" s="61"/>
      <c r="F15" s="60" t="s">
        <v>75</v>
      </c>
      <c r="G15" s="61" t="s">
        <v>76</v>
      </c>
      <c r="H15" s="73">
        <v>1.2</v>
      </c>
      <c r="I15" s="34"/>
      <c r="J15" s="15"/>
    </row>
    <row r="16" spans="1:10" s="1" customFormat="1" ht="27" customHeight="1">
      <c r="A16" s="51" t="s">
        <v>79</v>
      </c>
      <c r="B16" s="52"/>
      <c r="C16" s="11" t="s">
        <v>80</v>
      </c>
      <c r="D16" s="12">
        <f>SUM(D17:D24)</f>
        <v>27.75999999999999</v>
      </c>
      <c r="E16" s="53">
        <v>302</v>
      </c>
      <c r="F16" s="78"/>
      <c r="G16" s="79" t="s">
        <v>81</v>
      </c>
      <c r="H16" s="80"/>
      <c r="I16" s="54">
        <f>SUM(I17:I28)</f>
        <v>27.76</v>
      </c>
      <c r="J16" s="11"/>
    </row>
    <row r="17" spans="1:10" ht="27" customHeight="1">
      <c r="A17" s="71"/>
      <c r="B17" s="60" t="s">
        <v>61</v>
      </c>
      <c r="C17" s="81" t="s">
        <v>82</v>
      </c>
      <c r="D17" s="17">
        <f>I17+I18+I19+I20+I21+I22+I25+I26</f>
        <v>17.229999999999997</v>
      </c>
      <c r="E17" s="61"/>
      <c r="F17" s="60" t="s">
        <v>61</v>
      </c>
      <c r="G17" s="81" t="s">
        <v>83</v>
      </c>
      <c r="H17" s="82"/>
      <c r="I17" s="17">
        <v>0.53</v>
      </c>
      <c r="J17" s="15"/>
    </row>
    <row r="18" spans="1:10" ht="27" customHeight="1">
      <c r="A18" s="71"/>
      <c r="B18" s="60" t="s">
        <v>77</v>
      </c>
      <c r="C18" s="83" t="s">
        <v>84</v>
      </c>
      <c r="D18" s="17">
        <v>2.06</v>
      </c>
      <c r="E18" s="61"/>
      <c r="F18" s="60" t="s">
        <v>64</v>
      </c>
      <c r="G18" s="81" t="s">
        <v>85</v>
      </c>
      <c r="H18" s="82"/>
      <c r="I18" s="17">
        <v>0.25</v>
      </c>
      <c r="J18" s="15"/>
    </row>
    <row r="19" spans="1:10" ht="27" customHeight="1">
      <c r="A19" s="71"/>
      <c r="B19" s="60" t="s">
        <v>71</v>
      </c>
      <c r="C19" s="15" t="s">
        <v>86</v>
      </c>
      <c r="D19" s="17">
        <v>8.28</v>
      </c>
      <c r="E19" s="61"/>
      <c r="F19" s="60" t="s">
        <v>87</v>
      </c>
      <c r="G19" s="84" t="s">
        <v>88</v>
      </c>
      <c r="H19" s="82"/>
      <c r="I19" s="17">
        <v>1.1</v>
      </c>
      <c r="J19" s="15"/>
    </row>
    <row r="20" spans="1:10" ht="27" customHeight="1">
      <c r="A20" s="71"/>
      <c r="B20" s="60" t="s">
        <v>89</v>
      </c>
      <c r="C20" s="83" t="s">
        <v>90</v>
      </c>
      <c r="D20" s="17">
        <v>0.13</v>
      </c>
      <c r="E20" s="61"/>
      <c r="F20" s="60" t="s">
        <v>91</v>
      </c>
      <c r="G20" s="85" t="s">
        <v>92</v>
      </c>
      <c r="H20" s="82"/>
      <c r="I20" s="17">
        <v>1.14</v>
      </c>
      <c r="J20" s="15"/>
    </row>
    <row r="21" spans="1:10" ht="27" customHeight="1">
      <c r="A21" s="71"/>
      <c r="B21" s="60" t="s">
        <v>73</v>
      </c>
      <c r="C21" s="86" t="s">
        <v>93</v>
      </c>
      <c r="D21" s="17">
        <v>0.06</v>
      </c>
      <c r="E21" s="61"/>
      <c r="F21" s="60" t="s">
        <v>71</v>
      </c>
      <c r="G21" s="83" t="s">
        <v>94</v>
      </c>
      <c r="H21" s="82"/>
      <c r="I21" s="17">
        <v>0.3</v>
      </c>
      <c r="J21" s="15"/>
    </row>
    <row r="22" spans="1:10" ht="27" customHeight="1">
      <c r="A22" s="71"/>
      <c r="B22" s="60"/>
      <c r="C22" s="15"/>
      <c r="D22" s="17"/>
      <c r="E22" s="61"/>
      <c r="F22" s="60" t="s">
        <v>95</v>
      </c>
      <c r="G22" s="83" t="s">
        <v>96</v>
      </c>
      <c r="H22" s="82"/>
      <c r="I22" s="17">
        <v>8.78</v>
      </c>
      <c r="J22" s="15"/>
    </row>
    <row r="23" spans="1:10" ht="27" customHeight="1">
      <c r="A23" s="71"/>
      <c r="B23" s="60"/>
      <c r="C23" s="83"/>
      <c r="D23" s="17"/>
      <c r="E23" s="61"/>
      <c r="F23" s="60" t="s">
        <v>97</v>
      </c>
      <c r="G23" s="83" t="s">
        <v>90</v>
      </c>
      <c r="H23" s="82"/>
      <c r="I23" s="17">
        <v>0.13</v>
      </c>
      <c r="J23" s="15"/>
    </row>
    <row r="24" spans="1:10" ht="27" customHeight="1">
      <c r="A24" s="71"/>
      <c r="B24" s="60"/>
      <c r="C24" s="86"/>
      <c r="D24" s="17"/>
      <c r="E24" s="61"/>
      <c r="F24" s="60" t="s">
        <v>98</v>
      </c>
      <c r="G24" s="83" t="s">
        <v>84</v>
      </c>
      <c r="H24" s="82"/>
      <c r="I24" s="17">
        <v>2.06</v>
      </c>
      <c r="J24" s="15"/>
    </row>
    <row r="25" spans="1:10" ht="27" customHeight="1">
      <c r="A25" s="71"/>
      <c r="B25" s="60"/>
      <c r="C25" s="15"/>
      <c r="D25" s="16"/>
      <c r="E25" s="61"/>
      <c r="F25" s="60" t="s">
        <v>99</v>
      </c>
      <c r="G25" s="83" t="s">
        <v>100</v>
      </c>
      <c r="H25" s="82"/>
      <c r="I25" s="17">
        <v>4.98</v>
      </c>
      <c r="J25" s="15"/>
    </row>
    <row r="26" spans="1:10" ht="27" customHeight="1">
      <c r="A26" s="71"/>
      <c r="B26" s="60"/>
      <c r="C26" s="15"/>
      <c r="D26" s="16"/>
      <c r="E26" s="61"/>
      <c r="F26" s="60" t="s">
        <v>101</v>
      </c>
      <c r="G26" s="87" t="s">
        <v>102</v>
      </c>
      <c r="H26" s="82"/>
      <c r="I26" s="17">
        <v>0.15</v>
      </c>
      <c r="J26" s="15"/>
    </row>
    <row r="27" spans="1:10" ht="27" customHeight="1">
      <c r="A27" s="71"/>
      <c r="B27" s="60"/>
      <c r="C27" s="15"/>
      <c r="D27" s="16"/>
      <c r="E27" s="61"/>
      <c r="F27" s="60" t="s">
        <v>103</v>
      </c>
      <c r="G27" s="15" t="s">
        <v>86</v>
      </c>
      <c r="H27" s="82"/>
      <c r="I27" s="17">
        <v>8.28</v>
      </c>
      <c r="J27" s="15"/>
    </row>
    <row r="28" spans="1:10" ht="27" customHeight="1">
      <c r="A28" s="71"/>
      <c r="B28" s="60"/>
      <c r="C28" s="15"/>
      <c r="D28" s="16"/>
      <c r="E28" s="61"/>
      <c r="F28" s="60" t="s">
        <v>75</v>
      </c>
      <c r="G28" s="86" t="s">
        <v>93</v>
      </c>
      <c r="H28" s="82"/>
      <c r="I28" s="17">
        <v>0.06</v>
      </c>
      <c r="J28" s="15"/>
    </row>
    <row r="29" spans="1:10" s="1" customFormat="1" ht="27" customHeight="1">
      <c r="A29" s="51" t="s">
        <v>104</v>
      </c>
      <c r="B29" s="60"/>
      <c r="C29" s="88" t="s">
        <v>105</v>
      </c>
      <c r="D29" s="19">
        <f>SUM(D30:D30)</f>
        <v>7.9</v>
      </c>
      <c r="E29" s="53">
        <v>303</v>
      </c>
      <c r="F29" s="78"/>
      <c r="G29" s="88" t="s">
        <v>105</v>
      </c>
      <c r="H29" s="19">
        <f>SUM(H30:H30)</f>
        <v>7.9</v>
      </c>
      <c r="I29" s="54"/>
      <c r="J29" s="11"/>
    </row>
    <row r="30" spans="1:10" ht="27" customHeight="1">
      <c r="A30" s="71"/>
      <c r="B30" s="72" t="s">
        <v>75</v>
      </c>
      <c r="C30" s="89" t="s">
        <v>106</v>
      </c>
      <c r="D30" s="17">
        <f>H30</f>
        <v>7.9</v>
      </c>
      <c r="E30" s="61"/>
      <c r="F30" s="60" t="s">
        <v>75</v>
      </c>
      <c r="G30" s="89" t="s">
        <v>106</v>
      </c>
      <c r="H30" s="17">
        <v>7.9</v>
      </c>
      <c r="I30" s="34"/>
      <c r="J30" s="15"/>
    </row>
    <row r="31" spans="1:10" s="1" customFormat="1" ht="24" customHeight="1">
      <c r="A31" s="90"/>
      <c r="B31" s="11" t="s">
        <v>8</v>
      </c>
      <c r="C31" s="11"/>
      <c r="D31" s="12">
        <f>SUM(D6,D16,D29)</f>
        <v>382.63</v>
      </c>
      <c r="E31" s="53"/>
      <c r="F31" s="53"/>
      <c r="G31" s="91"/>
      <c r="H31" s="54">
        <f>SUM(H6,H16,H29)</f>
        <v>354.8699999999999</v>
      </c>
      <c r="I31" s="54">
        <f>SUM(I6,I16,I29)</f>
        <v>27.76</v>
      </c>
      <c r="J31" s="11"/>
    </row>
  </sheetData>
  <sheetProtection/>
  <mergeCells count="25">
    <mergeCell ref="A2:J2"/>
    <mergeCell ref="A3:D3"/>
    <mergeCell ref="E3:I3"/>
    <mergeCell ref="A4:B4"/>
    <mergeCell ref="E4:F4"/>
    <mergeCell ref="B31:C31"/>
    <mergeCell ref="A7:A9"/>
    <mergeCell ref="A10:A11"/>
    <mergeCell ref="B7:B9"/>
    <mergeCell ref="B10:B12"/>
    <mergeCell ref="B14:B15"/>
    <mergeCell ref="C4:C5"/>
    <mergeCell ref="C7:C9"/>
    <mergeCell ref="C10:C12"/>
    <mergeCell ref="C14:C15"/>
    <mergeCell ref="D4:D5"/>
    <mergeCell ref="D7:D9"/>
    <mergeCell ref="D10:D12"/>
    <mergeCell ref="D14:D15"/>
    <mergeCell ref="E7:E9"/>
    <mergeCell ref="E10:E11"/>
    <mergeCell ref="G4:G5"/>
    <mergeCell ref="H4:H5"/>
    <mergeCell ref="I4:I5"/>
    <mergeCell ref="J3:J5"/>
  </mergeCells>
  <printOptions horizontalCentered="1" verticalCentered="1"/>
  <pageMargins left="0.31" right="0.31" top="0.36" bottom="0.36" header="0.3" footer="0.3"/>
  <pageSetup fitToHeight="1" fitToWidth="1" horizontalDpi="600" verticalDpi="600" orientation="portrait" paperSize="9" scale="79"/>
  <headerFooter>
    <oddFooter>&amp;C&amp;16-21-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R7" sqref="R7"/>
    </sheetView>
  </sheetViews>
  <sheetFormatPr defaultColWidth="9.00390625" defaultRowHeight="15"/>
  <cols>
    <col min="1" max="10" width="6.8515625" style="0" customWidth="1"/>
    <col min="11" max="11" width="8.140625" style="0" customWidth="1"/>
    <col min="12" max="18" width="6.8515625" style="0" customWidth="1"/>
  </cols>
  <sheetData>
    <row r="1" spans="1:8" ht="24" customHeight="1">
      <c r="A1" s="2" t="s">
        <v>107</v>
      </c>
      <c r="H1" s="3"/>
    </row>
    <row r="2" spans="1:18" ht="30" customHeight="1">
      <c r="A2" s="22" t="s">
        <v>108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>
      <c r="A3" s="40"/>
      <c r="B3" s="41"/>
      <c r="C3" s="41"/>
      <c r="D3" s="41"/>
      <c r="E3" s="41"/>
      <c r="F3" s="41"/>
      <c r="G3" s="40"/>
      <c r="H3" s="41"/>
      <c r="I3" s="41"/>
      <c r="J3" s="41"/>
      <c r="K3" s="41"/>
      <c r="L3" s="41"/>
      <c r="M3" s="41"/>
      <c r="N3" s="41"/>
      <c r="O3" s="41"/>
      <c r="P3" s="41"/>
      <c r="Q3" s="7" t="s">
        <v>3</v>
      </c>
      <c r="R3" s="7"/>
    </row>
    <row r="4" spans="1:18" ht="48.75" customHeight="1">
      <c r="A4" s="18" t="s">
        <v>109</v>
      </c>
      <c r="B4" s="18"/>
      <c r="C4" s="18"/>
      <c r="D4" s="18"/>
      <c r="E4" s="18"/>
      <c r="F4" s="18"/>
      <c r="G4" s="18" t="s">
        <v>110</v>
      </c>
      <c r="H4" s="18"/>
      <c r="I4" s="18"/>
      <c r="J4" s="18"/>
      <c r="K4" s="18"/>
      <c r="L4" s="18"/>
      <c r="M4" s="18" t="s">
        <v>111</v>
      </c>
      <c r="N4" s="18"/>
      <c r="O4" s="18"/>
      <c r="P4" s="18"/>
      <c r="Q4" s="18"/>
      <c r="R4" s="18"/>
    </row>
    <row r="5" spans="1:18" ht="48.75" customHeight="1">
      <c r="A5" s="10" t="s">
        <v>8</v>
      </c>
      <c r="B5" s="8" t="s">
        <v>112</v>
      </c>
      <c r="C5" s="10" t="s">
        <v>113</v>
      </c>
      <c r="D5" s="10"/>
      <c r="E5" s="10"/>
      <c r="F5" s="8" t="s">
        <v>84</v>
      </c>
      <c r="G5" s="10" t="s">
        <v>8</v>
      </c>
      <c r="H5" s="8" t="s">
        <v>112</v>
      </c>
      <c r="I5" s="10" t="s">
        <v>113</v>
      </c>
      <c r="J5" s="10"/>
      <c r="K5" s="10"/>
      <c r="L5" s="8" t="s">
        <v>84</v>
      </c>
      <c r="M5" s="10" t="s">
        <v>8</v>
      </c>
      <c r="N5" s="8" t="s">
        <v>112</v>
      </c>
      <c r="O5" s="10" t="s">
        <v>113</v>
      </c>
      <c r="P5" s="10"/>
      <c r="Q5" s="10"/>
      <c r="R5" s="8" t="s">
        <v>84</v>
      </c>
    </row>
    <row r="6" spans="1:18" ht="52.5" customHeight="1">
      <c r="A6" s="10"/>
      <c r="B6" s="8"/>
      <c r="C6" s="8" t="s">
        <v>32</v>
      </c>
      <c r="D6" s="8" t="s">
        <v>114</v>
      </c>
      <c r="E6" s="8" t="s">
        <v>115</v>
      </c>
      <c r="F6" s="8"/>
      <c r="G6" s="10"/>
      <c r="H6" s="8"/>
      <c r="I6" s="8" t="s">
        <v>32</v>
      </c>
      <c r="J6" s="8" t="s">
        <v>114</v>
      </c>
      <c r="K6" s="8" t="s">
        <v>115</v>
      </c>
      <c r="L6" s="8"/>
      <c r="M6" s="10"/>
      <c r="N6" s="8"/>
      <c r="O6" s="8" t="s">
        <v>32</v>
      </c>
      <c r="P6" s="8" t="s">
        <v>114</v>
      </c>
      <c r="Q6" s="8" t="s">
        <v>115</v>
      </c>
      <c r="R6" s="8"/>
    </row>
    <row r="7" spans="1:18" s="39" customFormat="1" ht="43.5" customHeight="1">
      <c r="A7" s="42">
        <f>B7+C7+F7</f>
        <v>15.209999999999999</v>
      </c>
      <c r="B7" s="42">
        <v>0</v>
      </c>
      <c r="C7" s="43">
        <f>D7+E7</f>
        <v>8.28</v>
      </c>
      <c r="D7" s="42">
        <v>0</v>
      </c>
      <c r="E7" s="43">
        <v>8.28</v>
      </c>
      <c r="F7" s="44">
        <v>6.93</v>
      </c>
      <c r="G7" s="42">
        <f>H7+I7+L7</f>
        <v>15.62</v>
      </c>
      <c r="H7" s="42">
        <v>0</v>
      </c>
      <c r="I7" s="48">
        <f>J7+K7</f>
        <v>14.37</v>
      </c>
      <c r="J7" s="42">
        <v>0</v>
      </c>
      <c r="K7" s="48">
        <v>14.37</v>
      </c>
      <c r="L7" s="42">
        <v>1.25</v>
      </c>
      <c r="M7" s="43">
        <f>N7+O7+R7</f>
        <v>15.34</v>
      </c>
      <c r="N7" s="42">
        <v>0</v>
      </c>
      <c r="O7" s="43">
        <f>P7+Q7</f>
        <v>8.28</v>
      </c>
      <c r="P7" s="42">
        <v>0</v>
      </c>
      <c r="Q7" s="43">
        <v>8.28</v>
      </c>
      <c r="R7" s="44">
        <v>7.06</v>
      </c>
    </row>
    <row r="8" spans="1:18" ht="4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43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4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43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2" ht="20.25">
      <c r="A12" s="46" t="s">
        <v>116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20.25">
      <c r="A13" s="27" t="s">
        <v>117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0.25">
      <c r="A14" s="47" t="s">
        <v>118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</sheetData>
  <sheetProtection/>
  <mergeCells count="20">
    <mergeCell ref="A2:R2"/>
    <mergeCell ref="Q3:R3"/>
    <mergeCell ref="A4:F4"/>
    <mergeCell ref="G4:L4"/>
    <mergeCell ref="M4:R4"/>
    <mergeCell ref="C5:E5"/>
    <mergeCell ref="I5:K5"/>
    <mergeCell ref="O5:Q5"/>
    <mergeCell ref="A13:F13"/>
    <mergeCell ref="G13:L13"/>
    <mergeCell ref="A14:L14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24" sqref="D24"/>
    </sheetView>
  </sheetViews>
  <sheetFormatPr defaultColWidth="9.00390625" defaultRowHeight="15"/>
  <cols>
    <col min="1" max="1" width="18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3.57421875" style="0" customWidth="1"/>
    <col min="6" max="6" width="14.7109375" style="0" customWidth="1"/>
  </cols>
  <sheetData>
    <row r="1" spans="1:8" ht="24" customHeight="1">
      <c r="A1" s="2" t="s">
        <v>119</v>
      </c>
      <c r="H1" s="3"/>
    </row>
    <row r="2" spans="1:6" ht="36" customHeight="1">
      <c r="A2" s="22" t="s">
        <v>120</v>
      </c>
      <c r="B2" s="22"/>
      <c r="C2" s="22"/>
      <c r="D2" s="22"/>
      <c r="E2" s="22"/>
      <c r="F2" s="22"/>
    </row>
    <row r="3" spans="1:6" ht="21" customHeight="1">
      <c r="A3" s="36" t="s">
        <v>121</v>
      </c>
      <c r="E3" s="7" t="s">
        <v>3</v>
      </c>
      <c r="F3" s="7"/>
    </row>
    <row r="4" spans="1:6" ht="40.5" customHeight="1">
      <c r="A4" s="37" t="s">
        <v>30</v>
      </c>
      <c r="B4" s="37" t="s">
        <v>122</v>
      </c>
      <c r="C4" s="37" t="s">
        <v>123</v>
      </c>
      <c r="D4" s="37" t="s">
        <v>124</v>
      </c>
      <c r="E4" s="37"/>
      <c r="F4" s="37"/>
    </row>
    <row r="5" spans="1:6" ht="31.5" customHeight="1">
      <c r="A5" s="37"/>
      <c r="B5" s="37"/>
      <c r="C5" s="37"/>
      <c r="D5" s="37" t="s">
        <v>8</v>
      </c>
      <c r="E5" s="37" t="s">
        <v>33</v>
      </c>
      <c r="F5" s="37" t="s">
        <v>34</v>
      </c>
    </row>
    <row r="6" spans="1:6" ht="27" customHeight="1">
      <c r="A6" s="10"/>
      <c r="B6" s="10"/>
      <c r="C6" s="10"/>
      <c r="D6" s="14">
        <v>0</v>
      </c>
      <c r="E6" s="14">
        <v>0</v>
      </c>
      <c r="F6" s="14">
        <v>0</v>
      </c>
    </row>
    <row r="7" spans="1:6" ht="27" customHeight="1">
      <c r="A7" s="10"/>
      <c r="B7" s="10"/>
      <c r="C7" s="10"/>
      <c r="D7" s="14"/>
      <c r="E7" s="14"/>
      <c r="F7" s="14"/>
    </row>
    <row r="8" spans="1:6" ht="27" customHeight="1">
      <c r="A8" s="10"/>
      <c r="B8" s="10"/>
      <c r="C8" s="10"/>
      <c r="D8" s="14"/>
      <c r="E8" s="14"/>
      <c r="F8" s="14"/>
    </row>
    <row r="9" spans="1:6" ht="27" customHeight="1">
      <c r="A9" s="10"/>
      <c r="B9" s="10"/>
      <c r="C9" s="10"/>
      <c r="D9" s="14"/>
      <c r="E9" s="14"/>
      <c r="F9" s="14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9"/>
      <c r="B20" s="9"/>
      <c r="C20" s="9"/>
      <c r="D20" s="9"/>
      <c r="E20" s="9"/>
      <c r="F20" s="9"/>
    </row>
    <row r="21" spans="1:6" ht="27" customHeight="1">
      <c r="A21" s="10" t="s">
        <v>8</v>
      </c>
      <c r="B21" s="10"/>
      <c r="C21" s="9"/>
      <c r="D21" s="9"/>
      <c r="E21" s="9"/>
      <c r="F21" s="9"/>
    </row>
    <row r="22" spans="1:6" ht="24" customHeight="1">
      <c r="A22" s="38" t="s">
        <v>125</v>
      </c>
      <c r="B22" s="38"/>
      <c r="C22" s="38"/>
      <c r="D22" s="38"/>
      <c r="E22" s="38"/>
      <c r="F22" s="38"/>
    </row>
    <row r="23" spans="1:6" ht="20.25">
      <c r="A23" s="27"/>
      <c r="B23" s="27"/>
      <c r="C23" s="27"/>
      <c r="D23" s="27"/>
      <c r="E23" s="27"/>
      <c r="F23" s="27"/>
    </row>
  </sheetData>
  <sheetProtection/>
  <mergeCells count="9">
    <mergeCell ref="A2:F2"/>
    <mergeCell ref="E3:F3"/>
    <mergeCell ref="D4:F4"/>
    <mergeCell ref="A21:B21"/>
    <mergeCell ref="A22:F22"/>
    <mergeCell ref="A23:F23"/>
    <mergeCell ref="A4:A5"/>
    <mergeCell ref="B4:B5"/>
    <mergeCell ref="C4:C5"/>
  </mergeCells>
  <printOptions horizontalCentered="1"/>
  <pageMargins left="0.7" right="0.7" top="0.75" bottom="0.75" header="0.3" footer="0.3"/>
  <pageSetup fitToHeight="1" fitToWidth="1" horizontalDpi="600" verticalDpi="600" orientation="portrait" paperSize="9" scale="99"/>
  <headerFooter>
    <oddFooter>&amp;C&amp;16-23-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D18" sqref="D1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8" ht="24" customHeight="1">
      <c r="A1" s="2" t="s">
        <v>126</v>
      </c>
      <c r="H1" s="3"/>
    </row>
    <row r="2" spans="1:4" ht="33.75" customHeight="1">
      <c r="A2" s="22" t="s">
        <v>127</v>
      </c>
      <c r="B2" s="22"/>
      <c r="C2" s="22"/>
      <c r="D2" s="22"/>
    </row>
    <row r="3" spans="1:4" ht="21" customHeight="1">
      <c r="A3" s="29"/>
      <c r="D3" s="30" t="s">
        <v>3</v>
      </c>
    </row>
    <row r="4" spans="1:4" ht="27.75" customHeight="1">
      <c r="A4" s="11" t="s">
        <v>4</v>
      </c>
      <c r="B4" s="11"/>
      <c r="C4" s="11" t="s">
        <v>5</v>
      </c>
      <c r="D4" s="11"/>
    </row>
    <row r="5" spans="1:4" ht="27.75" customHeight="1">
      <c r="A5" s="15" t="s">
        <v>6</v>
      </c>
      <c r="B5" s="15" t="s">
        <v>7</v>
      </c>
      <c r="C5" s="15" t="s">
        <v>6</v>
      </c>
      <c r="D5" s="15" t="s">
        <v>7</v>
      </c>
    </row>
    <row r="6" spans="1:4" ht="27.75" customHeight="1">
      <c r="A6" s="31" t="s">
        <v>128</v>
      </c>
      <c r="B6" s="32">
        <v>462.26</v>
      </c>
      <c r="C6" s="33" t="s">
        <v>129</v>
      </c>
      <c r="D6" s="32">
        <v>371.03</v>
      </c>
    </row>
    <row r="7" spans="1:4" ht="27.75" customHeight="1">
      <c r="A7" s="31" t="s">
        <v>130</v>
      </c>
      <c r="B7" s="34"/>
      <c r="C7" s="33" t="s">
        <v>16</v>
      </c>
      <c r="D7" s="34"/>
    </row>
    <row r="8" spans="1:4" ht="27.75" customHeight="1">
      <c r="A8" s="31" t="s">
        <v>131</v>
      </c>
      <c r="B8" s="34"/>
      <c r="C8" s="33" t="s">
        <v>132</v>
      </c>
      <c r="D8" s="34">
        <v>38.81</v>
      </c>
    </row>
    <row r="9" spans="1:4" ht="27.75" customHeight="1">
      <c r="A9" s="31" t="s">
        <v>133</v>
      </c>
      <c r="B9" s="34"/>
      <c r="C9" s="33" t="s">
        <v>134</v>
      </c>
      <c r="D9" s="34">
        <v>22.52</v>
      </c>
    </row>
    <row r="10" spans="1:4" ht="27.75" customHeight="1">
      <c r="A10" s="31" t="s">
        <v>135</v>
      </c>
      <c r="B10" s="34"/>
      <c r="C10" s="33" t="s">
        <v>16</v>
      </c>
      <c r="D10" s="34"/>
    </row>
    <row r="11" spans="1:4" ht="27.75" customHeight="1">
      <c r="A11" s="15"/>
      <c r="B11" s="34"/>
      <c r="C11" s="33" t="s">
        <v>136</v>
      </c>
      <c r="D11" s="34">
        <v>29.9</v>
      </c>
    </row>
    <row r="12" spans="1:4" ht="27.75" customHeight="1">
      <c r="A12" s="15"/>
      <c r="B12" s="34"/>
      <c r="C12" s="33" t="s">
        <v>137</v>
      </c>
      <c r="D12" s="34"/>
    </row>
    <row r="13" spans="1:4" ht="27.75" customHeight="1">
      <c r="A13" s="15"/>
      <c r="B13" s="34"/>
      <c r="C13" s="33" t="s">
        <v>137</v>
      </c>
      <c r="D13" s="34"/>
    </row>
    <row r="14" spans="1:4" ht="27.75" customHeight="1">
      <c r="A14" s="15" t="s">
        <v>138</v>
      </c>
      <c r="B14" s="32">
        <f>B6+B7+B8+B9+B10</f>
        <v>462.26</v>
      </c>
      <c r="C14" s="16" t="s">
        <v>139</v>
      </c>
      <c r="D14" s="32">
        <f>D6+D8+D9+D11</f>
        <v>462.25999999999993</v>
      </c>
    </row>
    <row r="15" spans="1:4" ht="27.75" customHeight="1">
      <c r="A15" s="31" t="s">
        <v>140</v>
      </c>
      <c r="B15" s="34"/>
      <c r="C15" s="16"/>
      <c r="D15" s="34"/>
    </row>
    <row r="16" spans="1:4" ht="27.75" customHeight="1">
      <c r="A16" s="31" t="s">
        <v>141</v>
      </c>
      <c r="B16" s="34"/>
      <c r="C16" s="33" t="s">
        <v>142</v>
      </c>
      <c r="D16" s="34"/>
    </row>
    <row r="17" spans="1:4" ht="27.75" customHeight="1">
      <c r="A17" s="15"/>
      <c r="B17" s="34"/>
      <c r="C17" s="16"/>
      <c r="D17" s="34"/>
    </row>
    <row r="18" spans="1:4" ht="27.75" customHeight="1">
      <c r="A18" s="15" t="s">
        <v>22</v>
      </c>
      <c r="B18" s="34">
        <f>B14+B15+B16</f>
        <v>462.26</v>
      </c>
      <c r="C18" s="16" t="s">
        <v>23</v>
      </c>
      <c r="D18" s="35">
        <f>D14+D16</f>
        <v>462.25999999999993</v>
      </c>
    </row>
  </sheetData>
  <sheetProtection/>
  <mergeCells count="3">
    <mergeCell ref="A2:D2"/>
    <mergeCell ref="A4:B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/>
  <headerFooter>
    <oddFooter>&amp;C&amp;16-24-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6">
      <selection activeCell="A23" sqref="A23:F2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9.421875" style="0" bestFit="1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8" ht="24" customHeight="1">
      <c r="A1" s="2" t="s">
        <v>143</v>
      </c>
      <c r="H1" s="3"/>
    </row>
    <row r="2" spans="1:12" ht="22.5" customHeight="1">
      <c r="A2" s="22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.75" customHeight="1">
      <c r="A3" s="23" t="s">
        <v>145</v>
      </c>
      <c r="K3" s="28" t="s">
        <v>3</v>
      </c>
      <c r="L3" s="28"/>
    </row>
    <row r="4" spans="1:12" ht="41.25" customHeight="1">
      <c r="A4" s="8" t="s">
        <v>146</v>
      </c>
      <c r="B4" s="8"/>
      <c r="C4" s="8" t="s">
        <v>8</v>
      </c>
      <c r="D4" s="8" t="s">
        <v>141</v>
      </c>
      <c r="E4" s="8" t="s">
        <v>147</v>
      </c>
      <c r="F4" s="8" t="s">
        <v>148</v>
      </c>
      <c r="G4" s="8" t="s">
        <v>149</v>
      </c>
      <c r="H4" s="8" t="s">
        <v>150</v>
      </c>
      <c r="I4" s="8" t="s">
        <v>151</v>
      </c>
      <c r="J4" s="8" t="s">
        <v>152</v>
      </c>
      <c r="K4" s="8" t="s">
        <v>153</v>
      </c>
      <c r="L4" s="8" t="s">
        <v>140</v>
      </c>
    </row>
    <row r="5" spans="1:12" ht="27.75" customHeight="1">
      <c r="A5" s="9" t="s">
        <v>30</v>
      </c>
      <c r="B5" s="10" t="s">
        <v>31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7.75" customHeight="1">
      <c r="A6" s="11">
        <v>201</v>
      </c>
      <c r="B6" s="11" t="s">
        <v>35</v>
      </c>
      <c r="C6" s="12">
        <f>C7</f>
        <v>371.03</v>
      </c>
      <c r="D6" s="9"/>
      <c r="E6" s="12">
        <f>E7</f>
        <v>371.03</v>
      </c>
      <c r="F6" s="9"/>
      <c r="G6" s="9"/>
      <c r="H6" s="9"/>
      <c r="I6" s="9"/>
      <c r="J6" s="9"/>
      <c r="K6" s="9"/>
      <c r="L6" s="9"/>
    </row>
    <row r="7" spans="1:12" ht="27.75" customHeight="1">
      <c r="A7" s="15">
        <v>20103</v>
      </c>
      <c r="B7" s="15" t="s">
        <v>36</v>
      </c>
      <c r="C7" s="16">
        <f>C8</f>
        <v>371.03</v>
      </c>
      <c r="D7" s="9"/>
      <c r="E7" s="16">
        <f>E8</f>
        <v>371.03</v>
      </c>
      <c r="F7" s="9"/>
      <c r="G7" s="9"/>
      <c r="H7" s="9"/>
      <c r="I7" s="9"/>
      <c r="J7" s="9"/>
      <c r="K7" s="9"/>
      <c r="L7" s="9"/>
    </row>
    <row r="8" spans="1:12" ht="27.75" customHeight="1">
      <c r="A8" s="15">
        <v>2010399</v>
      </c>
      <c r="B8" s="15" t="s">
        <v>37</v>
      </c>
      <c r="C8" s="16">
        <f>D8+E8</f>
        <v>371.03</v>
      </c>
      <c r="D8" s="9"/>
      <c r="E8" s="16">
        <v>371.03</v>
      </c>
      <c r="F8" s="9"/>
      <c r="G8" s="9"/>
      <c r="H8" s="9"/>
      <c r="I8" s="9"/>
      <c r="J8" s="9"/>
      <c r="K8" s="9"/>
      <c r="L8" s="9"/>
    </row>
    <row r="9" spans="1:12" ht="27.75" customHeight="1">
      <c r="A9" s="11">
        <v>208</v>
      </c>
      <c r="B9" s="11" t="s">
        <v>38</v>
      </c>
      <c r="C9" s="12">
        <f>C10+C12</f>
        <v>38.81</v>
      </c>
      <c r="D9" s="9"/>
      <c r="E9" s="12">
        <f>E10+E12</f>
        <v>38.81</v>
      </c>
      <c r="F9" s="9"/>
      <c r="G9" s="9"/>
      <c r="H9" s="9"/>
      <c r="I9" s="9"/>
      <c r="J9" s="9"/>
      <c r="K9" s="9"/>
      <c r="L9" s="9"/>
    </row>
    <row r="10" spans="1:12" ht="27.75" customHeight="1">
      <c r="A10" s="11">
        <v>20826</v>
      </c>
      <c r="B10" s="11" t="s">
        <v>39</v>
      </c>
      <c r="C10" s="12">
        <f>C11</f>
        <v>36.96</v>
      </c>
      <c r="D10" s="9"/>
      <c r="E10" s="12">
        <f>E11</f>
        <v>36.96</v>
      </c>
      <c r="F10" s="9"/>
      <c r="G10" s="9"/>
      <c r="H10" s="9"/>
      <c r="I10" s="9"/>
      <c r="J10" s="9"/>
      <c r="K10" s="9"/>
      <c r="L10" s="9"/>
    </row>
    <row r="11" spans="1:12" ht="27.75" customHeight="1">
      <c r="A11" s="15">
        <v>2082699</v>
      </c>
      <c r="B11" s="15" t="s">
        <v>40</v>
      </c>
      <c r="C11" s="16">
        <f>D11+E11</f>
        <v>36.96</v>
      </c>
      <c r="D11" s="9"/>
      <c r="E11" s="16">
        <v>36.96</v>
      </c>
      <c r="F11" s="9"/>
      <c r="G11" s="9"/>
      <c r="H11" s="9"/>
      <c r="I11" s="9"/>
      <c r="J11" s="9"/>
      <c r="K11" s="9"/>
      <c r="L11" s="9"/>
    </row>
    <row r="12" spans="1:12" ht="27.75" customHeight="1">
      <c r="A12" s="11">
        <v>20827</v>
      </c>
      <c r="B12" s="11" t="s">
        <v>41</v>
      </c>
      <c r="C12" s="12">
        <f>C13+C14</f>
        <v>1.85</v>
      </c>
      <c r="D12" s="9"/>
      <c r="E12" s="12">
        <f>E13+E14</f>
        <v>1.85</v>
      </c>
      <c r="F12" s="9"/>
      <c r="G12" s="9"/>
      <c r="H12" s="9"/>
      <c r="I12" s="9"/>
      <c r="J12" s="9"/>
      <c r="K12" s="9"/>
      <c r="L12" s="9"/>
    </row>
    <row r="13" spans="1:12" ht="27.75" customHeight="1">
      <c r="A13" s="15">
        <v>2082702</v>
      </c>
      <c r="B13" s="15" t="s">
        <v>42</v>
      </c>
      <c r="C13" s="16">
        <f>D13+E13</f>
        <v>0.23</v>
      </c>
      <c r="D13" s="9"/>
      <c r="E13" s="16">
        <v>0.23</v>
      </c>
      <c r="F13" s="9"/>
      <c r="G13" s="9"/>
      <c r="H13" s="9"/>
      <c r="I13" s="9"/>
      <c r="J13" s="9"/>
      <c r="K13" s="9"/>
      <c r="L13" s="9"/>
    </row>
    <row r="14" spans="1:12" ht="27.75" customHeight="1">
      <c r="A14" s="15">
        <v>2082703</v>
      </c>
      <c r="B14" s="15" t="s">
        <v>43</v>
      </c>
      <c r="C14" s="16">
        <f>D14+E14</f>
        <v>1.62</v>
      </c>
      <c r="D14" s="24"/>
      <c r="E14" s="16">
        <v>1.62</v>
      </c>
      <c r="F14" s="14"/>
      <c r="G14" s="14"/>
      <c r="H14" s="14"/>
      <c r="I14" s="14"/>
      <c r="J14" s="14"/>
      <c r="K14" s="14"/>
      <c r="L14" s="14"/>
    </row>
    <row r="15" spans="1:12" ht="27.75" customHeight="1">
      <c r="A15" s="11">
        <v>210</v>
      </c>
      <c r="B15" s="11" t="s">
        <v>44</v>
      </c>
      <c r="C15" s="12">
        <f>C16</f>
        <v>22.52</v>
      </c>
      <c r="D15" s="25"/>
      <c r="E15" s="12">
        <f>E16</f>
        <v>22.52</v>
      </c>
      <c r="F15" s="14"/>
      <c r="G15" s="14"/>
      <c r="H15" s="14"/>
      <c r="I15" s="14"/>
      <c r="J15" s="14"/>
      <c r="K15" s="14"/>
      <c r="L15" s="14"/>
    </row>
    <row r="16" spans="1:12" ht="27.75" customHeight="1">
      <c r="A16" s="15">
        <v>21012</v>
      </c>
      <c r="B16" s="15" t="s">
        <v>45</v>
      </c>
      <c r="C16" s="16">
        <f>C17</f>
        <v>22.52</v>
      </c>
      <c r="D16" s="25"/>
      <c r="E16" s="16">
        <f>E17</f>
        <v>22.52</v>
      </c>
      <c r="F16" s="14"/>
      <c r="G16" s="14"/>
      <c r="H16" s="14"/>
      <c r="I16" s="14"/>
      <c r="J16" s="14"/>
      <c r="K16" s="14"/>
      <c r="L16" s="14"/>
    </row>
    <row r="17" spans="1:12" ht="27.75" customHeight="1">
      <c r="A17" s="15">
        <v>2101201</v>
      </c>
      <c r="B17" s="15" t="s">
        <v>46</v>
      </c>
      <c r="C17" s="16">
        <f>D17+E17</f>
        <v>22.52</v>
      </c>
      <c r="D17" s="25"/>
      <c r="E17" s="16">
        <v>22.52</v>
      </c>
      <c r="F17" s="14"/>
      <c r="G17" s="14"/>
      <c r="H17" s="14"/>
      <c r="I17" s="14"/>
      <c r="J17" s="14"/>
      <c r="K17" s="14"/>
      <c r="L17" s="14"/>
    </row>
    <row r="18" spans="1:12" ht="27.75" customHeight="1">
      <c r="A18" s="11">
        <v>221</v>
      </c>
      <c r="B18" s="11" t="s">
        <v>47</v>
      </c>
      <c r="C18" s="12">
        <f>C19</f>
        <v>29.9</v>
      </c>
      <c r="D18" s="25"/>
      <c r="E18" s="12">
        <f>E19</f>
        <v>29.9</v>
      </c>
      <c r="F18" s="14"/>
      <c r="G18" s="14"/>
      <c r="H18" s="14"/>
      <c r="I18" s="14"/>
      <c r="J18" s="14"/>
      <c r="K18" s="14"/>
      <c r="L18" s="14"/>
    </row>
    <row r="19" spans="1:12" ht="27.75" customHeight="1">
      <c r="A19" s="15">
        <v>22102</v>
      </c>
      <c r="B19" s="15" t="s">
        <v>48</v>
      </c>
      <c r="C19" s="16">
        <f>C20</f>
        <v>29.9</v>
      </c>
      <c r="D19" s="25"/>
      <c r="E19" s="16">
        <f>E20</f>
        <v>29.9</v>
      </c>
      <c r="F19" s="14"/>
      <c r="G19" s="14"/>
      <c r="H19" s="14"/>
      <c r="I19" s="14"/>
      <c r="J19" s="14"/>
      <c r="K19" s="14"/>
      <c r="L19" s="14"/>
    </row>
    <row r="20" spans="1:12" ht="27.75" customHeight="1">
      <c r="A20" s="15">
        <v>2210201</v>
      </c>
      <c r="B20" s="15" t="s">
        <v>49</v>
      </c>
      <c r="C20" s="16">
        <f>D20+E20</f>
        <v>29.9</v>
      </c>
      <c r="D20" s="21"/>
      <c r="E20" s="16">
        <v>29.9</v>
      </c>
      <c r="F20" s="14"/>
      <c r="G20" s="14"/>
      <c r="H20" s="14"/>
      <c r="I20" s="14"/>
      <c r="J20" s="14"/>
      <c r="K20" s="14"/>
      <c r="L20" s="14"/>
    </row>
    <row r="21" spans="1:12" s="1" customFormat="1" ht="27.75" customHeight="1">
      <c r="A21" s="18" t="s">
        <v>154</v>
      </c>
      <c r="B21" s="18"/>
      <c r="C21" s="21">
        <f>SUM(C6,C9,C15,C18)</f>
        <v>462.25999999999993</v>
      </c>
      <c r="D21" s="21"/>
      <c r="E21" s="21">
        <f>SUM(E6,E9,E15,E18)</f>
        <v>462.25999999999993</v>
      </c>
      <c r="F21" s="21"/>
      <c r="G21" s="21"/>
      <c r="H21" s="21"/>
      <c r="I21" s="21"/>
      <c r="J21" s="21"/>
      <c r="K21" s="21"/>
      <c r="L21" s="21"/>
    </row>
    <row r="22" spans="1:6" ht="27.75" customHeight="1">
      <c r="A22" s="26" t="s">
        <v>116</v>
      </c>
      <c r="B22" s="26"/>
      <c r="C22" s="26"/>
      <c r="D22" s="26"/>
      <c r="E22" s="26"/>
      <c r="F22" s="26"/>
    </row>
    <row r="23" spans="1:6" ht="27.75" customHeight="1">
      <c r="A23" s="27" t="s">
        <v>117</v>
      </c>
      <c r="B23" s="27"/>
      <c r="C23" s="27"/>
      <c r="D23" s="27"/>
      <c r="E23" s="27"/>
      <c r="F23" s="27"/>
    </row>
  </sheetData>
  <sheetProtection/>
  <mergeCells count="6">
    <mergeCell ref="A2:L2"/>
    <mergeCell ref="K3:L3"/>
    <mergeCell ref="A4:B4"/>
    <mergeCell ref="A21:B21"/>
    <mergeCell ref="A22:F22"/>
    <mergeCell ref="A23:F23"/>
  </mergeCells>
  <printOptions horizontalCentered="1"/>
  <pageMargins left="0.7" right="0.7" top="0.75" bottom="0.75" header="0.3" footer="0.3"/>
  <pageSetup fitToHeight="1" fitToWidth="1" horizontalDpi="600" verticalDpi="600" orientation="landscape" paperSize="9"/>
  <headerFooter>
    <oddFooter>&amp;C&amp;16-25-</oddFooter>
  </headerFooter>
  <ignoredErrors>
    <ignoredError sqref="C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35" sqref="D3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4" customHeight="1">
      <c r="A1" s="2" t="s">
        <v>155</v>
      </c>
      <c r="H1" s="3"/>
    </row>
    <row r="2" spans="1:8" ht="27" customHeight="1">
      <c r="A2" s="4" t="s">
        <v>156</v>
      </c>
      <c r="B2" s="4"/>
      <c r="C2" s="4"/>
      <c r="D2" s="4"/>
      <c r="E2" s="4"/>
      <c r="F2" s="4"/>
      <c r="G2" s="4"/>
      <c r="H2" s="4"/>
    </row>
    <row r="3" spans="1:8" ht="20.25" customHeight="1">
      <c r="A3" s="5"/>
      <c r="B3" s="6"/>
      <c r="C3" s="6"/>
      <c r="D3" s="6"/>
      <c r="E3" s="6"/>
      <c r="F3" s="6"/>
      <c r="G3" s="7" t="s">
        <v>3</v>
      </c>
      <c r="H3" s="7"/>
    </row>
    <row r="4" spans="1:8" ht="30.75" customHeight="1">
      <c r="A4" s="8" t="s">
        <v>146</v>
      </c>
      <c r="B4" s="8"/>
      <c r="C4" s="8" t="s">
        <v>8</v>
      </c>
      <c r="D4" s="8" t="s">
        <v>33</v>
      </c>
      <c r="E4" s="8" t="s">
        <v>34</v>
      </c>
      <c r="F4" s="8" t="s">
        <v>157</v>
      </c>
      <c r="G4" s="8" t="s">
        <v>158</v>
      </c>
      <c r="H4" s="8" t="s">
        <v>159</v>
      </c>
    </row>
    <row r="5" spans="1:8" ht="33" customHeight="1">
      <c r="A5" s="9" t="s">
        <v>30</v>
      </c>
      <c r="B5" s="10" t="s">
        <v>31</v>
      </c>
      <c r="C5" s="9"/>
      <c r="D5" s="9"/>
      <c r="E5" s="9"/>
      <c r="F5" s="9"/>
      <c r="G5" s="9"/>
      <c r="H5" s="9"/>
    </row>
    <row r="6" spans="1:8" ht="33" customHeight="1">
      <c r="A6" s="11">
        <v>201</v>
      </c>
      <c r="B6" s="11" t="s">
        <v>35</v>
      </c>
      <c r="C6" s="12">
        <f>C7</f>
        <v>371.03</v>
      </c>
      <c r="D6" s="12">
        <f>D7</f>
        <v>291.4</v>
      </c>
      <c r="E6" s="12">
        <f>E7</f>
        <v>79.63</v>
      </c>
      <c r="F6" s="13"/>
      <c r="G6" s="14"/>
      <c r="H6" s="14"/>
    </row>
    <row r="7" spans="1:8" ht="33" customHeight="1">
      <c r="A7" s="15">
        <v>20103</v>
      </c>
      <c r="B7" s="15" t="s">
        <v>36</v>
      </c>
      <c r="C7" s="16">
        <f>C8</f>
        <v>371.03</v>
      </c>
      <c r="D7" s="16">
        <f>D8</f>
        <v>291.4</v>
      </c>
      <c r="E7" s="16">
        <f>E8</f>
        <v>79.63</v>
      </c>
      <c r="F7" s="13"/>
      <c r="G7" s="14"/>
      <c r="H7" s="14"/>
    </row>
    <row r="8" spans="1:8" ht="33" customHeight="1">
      <c r="A8" s="15">
        <v>2010399</v>
      </c>
      <c r="B8" s="15" t="s">
        <v>37</v>
      </c>
      <c r="C8" s="16">
        <f>D8+E8</f>
        <v>371.03</v>
      </c>
      <c r="D8" s="16">
        <v>291.4</v>
      </c>
      <c r="E8" s="17">
        <v>79.63</v>
      </c>
      <c r="F8" s="13"/>
      <c r="G8" s="14"/>
      <c r="H8" s="14"/>
    </row>
    <row r="9" spans="1:8" ht="33" customHeight="1">
      <c r="A9" s="11">
        <v>208</v>
      </c>
      <c r="B9" s="11" t="s">
        <v>38</v>
      </c>
      <c r="C9" s="12">
        <f>C10+C12</f>
        <v>38.81</v>
      </c>
      <c r="D9" s="12">
        <f>D10+D12</f>
        <v>38.81</v>
      </c>
      <c r="E9" s="12"/>
      <c r="F9" s="13"/>
      <c r="G9" s="14"/>
      <c r="H9" s="14"/>
    </row>
    <row r="10" spans="1:8" ht="33" customHeight="1">
      <c r="A10" s="11">
        <v>20826</v>
      </c>
      <c r="B10" s="11" t="s">
        <v>39</v>
      </c>
      <c r="C10" s="12">
        <f>C11</f>
        <v>36.96</v>
      </c>
      <c r="D10" s="12">
        <f>D11</f>
        <v>36.96</v>
      </c>
      <c r="E10" s="12"/>
      <c r="F10" s="13"/>
      <c r="G10" s="14"/>
      <c r="H10" s="14"/>
    </row>
    <row r="11" spans="1:8" ht="33" customHeight="1">
      <c r="A11" s="15">
        <v>2082699</v>
      </c>
      <c r="B11" s="15" t="s">
        <v>40</v>
      </c>
      <c r="C11" s="16">
        <f>D11</f>
        <v>36.96</v>
      </c>
      <c r="D11" s="16">
        <v>36.96</v>
      </c>
      <c r="E11" s="16"/>
      <c r="F11" s="13"/>
      <c r="G11" s="14"/>
      <c r="H11" s="14"/>
    </row>
    <row r="12" spans="1:8" ht="33" customHeight="1">
      <c r="A12" s="11">
        <v>20827</v>
      </c>
      <c r="B12" s="11" t="s">
        <v>41</v>
      </c>
      <c r="C12" s="12">
        <f>C13+C14</f>
        <v>1.85</v>
      </c>
      <c r="D12" s="12">
        <f>D13+D14</f>
        <v>1.85</v>
      </c>
      <c r="E12" s="12"/>
      <c r="F12" s="13"/>
      <c r="G12" s="14"/>
      <c r="H12" s="14"/>
    </row>
    <row r="13" spans="1:8" ht="33" customHeight="1">
      <c r="A13" s="15">
        <v>2082702</v>
      </c>
      <c r="B13" s="15" t="s">
        <v>42</v>
      </c>
      <c r="C13" s="16">
        <f>D13</f>
        <v>0.23</v>
      </c>
      <c r="D13" s="16">
        <v>0.23</v>
      </c>
      <c r="E13" s="16"/>
      <c r="F13" s="13"/>
      <c r="G13" s="14"/>
      <c r="H13" s="14"/>
    </row>
    <row r="14" spans="1:8" ht="33" customHeight="1">
      <c r="A14" s="15">
        <v>2082703</v>
      </c>
      <c r="B14" s="15" t="s">
        <v>43</v>
      </c>
      <c r="C14" s="16">
        <f>D14</f>
        <v>1.62</v>
      </c>
      <c r="D14" s="16">
        <v>1.62</v>
      </c>
      <c r="E14" s="16"/>
      <c r="F14" s="13"/>
      <c r="G14" s="14"/>
      <c r="H14" s="14"/>
    </row>
    <row r="15" spans="1:8" ht="33" customHeight="1">
      <c r="A15" s="11">
        <v>210</v>
      </c>
      <c r="B15" s="11" t="s">
        <v>44</v>
      </c>
      <c r="C15" s="12">
        <f>C16</f>
        <v>22.52</v>
      </c>
      <c r="D15" s="12">
        <f>D16</f>
        <v>22.52</v>
      </c>
      <c r="E15" s="12"/>
      <c r="F15" s="13"/>
      <c r="G15" s="14"/>
      <c r="H15" s="14"/>
    </row>
    <row r="16" spans="1:8" ht="33" customHeight="1">
      <c r="A16" s="15">
        <v>21012</v>
      </c>
      <c r="B16" s="15" t="s">
        <v>45</v>
      </c>
      <c r="C16" s="16">
        <f>C17</f>
        <v>22.52</v>
      </c>
      <c r="D16" s="16">
        <f>D17</f>
        <v>22.52</v>
      </c>
      <c r="E16" s="16"/>
      <c r="F16" s="13"/>
      <c r="G16" s="14"/>
      <c r="H16" s="14"/>
    </row>
    <row r="17" spans="1:8" ht="33" customHeight="1">
      <c r="A17" s="15">
        <v>2101201</v>
      </c>
      <c r="B17" s="15" t="s">
        <v>46</v>
      </c>
      <c r="C17" s="16">
        <f>D17</f>
        <v>22.52</v>
      </c>
      <c r="D17" s="16">
        <v>22.52</v>
      </c>
      <c r="E17" s="16"/>
      <c r="F17" s="13"/>
      <c r="G17" s="14"/>
      <c r="H17" s="14"/>
    </row>
    <row r="18" spans="1:8" ht="33" customHeight="1">
      <c r="A18" s="11">
        <v>221</v>
      </c>
      <c r="B18" s="11" t="s">
        <v>47</v>
      </c>
      <c r="C18" s="12">
        <f>C19</f>
        <v>29.9</v>
      </c>
      <c r="D18" s="12">
        <f>D19</f>
        <v>29.9</v>
      </c>
      <c r="E18" s="12"/>
      <c r="F18" s="13"/>
      <c r="G18" s="14"/>
      <c r="H18" s="14"/>
    </row>
    <row r="19" spans="1:8" ht="33" customHeight="1">
      <c r="A19" s="15">
        <v>22102</v>
      </c>
      <c r="B19" s="15" t="s">
        <v>48</v>
      </c>
      <c r="C19" s="16">
        <f>C20</f>
        <v>29.9</v>
      </c>
      <c r="D19" s="16">
        <f>D20</f>
        <v>29.9</v>
      </c>
      <c r="E19" s="16"/>
      <c r="F19" s="13"/>
      <c r="G19" s="14"/>
      <c r="H19" s="14"/>
    </row>
    <row r="20" spans="1:8" ht="33" customHeight="1">
      <c r="A20" s="15">
        <v>2210201</v>
      </c>
      <c r="B20" s="15" t="s">
        <v>49</v>
      </c>
      <c r="C20" s="16">
        <f>D20</f>
        <v>29.9</v>
      </c>
      <c r="D20" s="16">
        <v>29.9</v>
      </c>
      <c r="E20" s="16"/>
      <c r="F20" s="13"/>
      <c r="G20" s="14"/>
      <c r="H20" s="14"/>
    </row>
    <row r="21" spans="1:8" s="1" customFormat="1" ht="33" customHeight="1">
      <c r="A21" s="18" t="s">
        <v>154</v>
      </c>
      <c r="B21" s="18"/>
      <c r="C21" s="19">
        <f>SUM(C6,C9,C15,C18)</f>
        <v>462.25999999999993</v>
      </c>
      <c r="D21" s="19">
        <f>SUM(D6,D9,D15,D18)</f>
        <v>382.62999999999994</v>
      </c>
      <c r="E21" s="19">
        <f>SUM(E6,E9,E15,E18)</f>
        <v>79.63</v>
      </c>
      <c r="F21" s="20"/>
      <c r="G21" s="21"/>
      <c r="H21" s="21"/>
    </row>
  </sheetData>
  <sheetProtection/>
  <mergeCells count="4">
    <mergeCell ref="A2:H2"/>
    <mergeCell ref="G3:H3"/>
    <mergeCell ref="A4:B4"/>
    <mergeCell ref="A21:B21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&amp;C&amp;16-26-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2021-05-25T08:57:47Z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1FA5524392B0409ABFEE103952302A08</vt:lpwstr>
  </property>
</Properties>
</file>