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58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<sst xmlns="http://schemas.openxmlformats.org/spreadsheetml/2006/main" count="312" uniqueCount="170">
  <si>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</si>
  <si>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</si>
  <si>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</si>
  <si>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</si>
  <si>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</si>
  <si>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</si>
  <si>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</si>
  <si>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</si>
  <si>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</si>
  <si>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</si>
  <si>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</si>
  <si>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</si>
  <si>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</si>
  <si>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</si>
  <si>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</si>
  <si>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…</t>
  </si>
  <si>
    <t>二、上年结转</t>
  </si>
  <si>
    <t>（七）文化体育与传媒支出</t>
  </si>
  <si>
    <t>（八）社会保障和就业支出</t>
  </si>
  <si>
    <t>(九）卫生健康支出</t>
  </si>
  <si>
    <t>(十九）住房保障支出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</si>
  <si>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</si>
  <si>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</si>
  <si>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</si>
  <si>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</si>
  <si>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</si>
  <si>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</si>
  <si>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</si>
  <si>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</si>
  <si>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</si>
  <si>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</si>
  <si>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</si>
  <si>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</si>
  <si>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</si>
  <si>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机关事业单位基本养老保险缴费支出</t>
  </si>
  <si>
    <t>财政对工伤保险基金的补助</t>
  </si>
  <si>
    <t>财政对生育保险基金的补助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</si>
  <si>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</si>
  <si>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</si>
  <si>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</si>
  <si>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</si>
  <si>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</si>
  <si>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</si>
  <si>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0"/>
        <color indexed="8"/>
        <rFont val="仿宋_GB2312"/>
        <family val="3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</si>
  <si>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</si>
  <si>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</si>
  <si>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</si>
  <si>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</si>
  <si>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</si>
  <si>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</si>
  <si>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</si>
  <si>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</si>
  <si>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</si>
  <si>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</si>
  <si>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</si>
  <si>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</si>
  <si>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</si>
  <si>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</si>
  <si>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</si>
  <si>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</si>
  <si>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</si>
  <si>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</si>
  <si>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</si>
  <si>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</si>
  <si>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10</t>
  </si>
  <si>
    <t>11</t>
  </si>
  <si>
    <t>12</t>
  </si>
  <si>
    <t>13</t>
  </si>
  <si>
    <t>14</t>
  </si>
  <si>
    <t>04</t>
  </si>
  <si>
    <t>伙食补助</t>
  </si>
  <si>
    <t>99</t>
  </si>
  <si>
    <t>其他工资福利支出</t>
  </si>
  <si>
    <t>502</t>
  </si>
  <si>
    <t>商品和服务支出</t>
  </si>
  <si>
    <r>
      <t>0</t>
    </r>
    <r>
      <rPr>
        <sz val="10"/>
        <color indexed="8"/>
        <rFont val="仿宋_GB2312"/>
        <family val="3"/>
      </rPr>
      <t>1</t>
    </r>
  </si>
  <si>
    <t>办公费</t>
  </si>
  <si>
    <t>印刷费</t>
  </si>
  <si>
    <t>水费</t>
  </si>
  <si>
    <t>05</t>
  </si>
  <si>
    <t>电费</t>
  </si>
  <si>
    <t>06</t>
  </si>
  <si>
    <t>邮电费</t>
  </si>
  <si>
    <t>07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</si>
  <si>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</si>
  <si>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</si>
  <si>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</si>
  <si>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</si>
  <si>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</si>
  <si>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</si>
  <si>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</si>
  <si>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</si>
  <si>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公务接待费</t>
  </si>
  <si>
    <t>17</t>
  </si>
  <si>
    <t>工会经费</t>
  </si>
  <si>
    <t>28</t>
  </si>
  <si>
    <t>福利费</t>
  </si>
  <si>
    <t>29</t>
  </si>
  <si>
    <t>车辆运行维护费</t>
  </si>
  <si>
    <t>31</t>
  </si>
  <si>
    <t>其他商品和服务支出</t>
  </si>
  <si>
    <t>电梯运行维护费</t>
  </si>
  <si>
    <t>503</t>
  </si>
  <si>
    <t>对个人和家庭补助支出</t>
  </si>
  <si>
    <t>其他对个人和家庭补助支出</t>
  </si>
  <si>
    <r>
      <t>9</t>
    </r>
    <r>
      <rPr>
        <sz val="10"/>
        <color indexed="8"/>
        <rFont val="仿宋_GB2312"/>
        <family val="3"/>
      </rPr>
      <t>9</t>
    </r>
  </si>
  <si>
    <t>休假探亲费</t>
  </si>
  <si>
    <t>合计：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</si>
  <si>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</si>
  <si>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</si>
  <si>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</si>
  <si>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</si>
  <si>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</si>
  <si>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</si>
  <si>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</si>
  <si>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</si>
  <si>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</si>
  <si>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</si>
  <si>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</si>
  <si>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</si>
  <si>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</si>
  <si>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</si>
  <si>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</si>
  <si>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0"/>
        <color indexed="8"/>
        <rFont val="仿宋_GB2312"/>
        <family val="3"/>
      </rPr>
      <t>.如此表为空表，请说明原因。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</si>
  <si>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</si>
  <si>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</si>
  <si>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</si>
  <si>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</si>
  <si>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</si>
  <si>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</si>
  <si>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</si>
  <si>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</si>
  <si>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</si>
  <si>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</si>
  <si>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</si>
  <si>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</si>
  <si>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</si>
  <si>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</si>
  <si>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九、卫生健康支出</t>
  </si>
  <si>
    <t>十九、住房保障支出</t>
  </si>
  <si>
    <t>二十二、其他支出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</si>
  <si>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</si>
  <si>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</si>
  <si>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</si>
  <si>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</si>
  <si>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</si>
  <si>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</si>
  <si>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</si>
  <si>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</si>
  <si>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</si>
  <si>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</si>
  <si>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</si>
  <si>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</si>
  <si>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</si>
  <si>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</si>
  <si>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</si>
  <si>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</si>
  <si>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</si>
  <si>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</si>
  <si>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</si>
  <si>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</si>
  <si>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</si>
  <si>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 其他政府办公厅（室）及相关机构事务支出</t>
  </si>
  <si>
    <t>一般公共服务支出</t>
  </si>
  <si>
    <t>政府办公厅（室）及相关机构事务</t>
  </si>
  <si>
    <t>财政对职工基本养老保险基金的补助</t>
  </si>
  <si>
    <t>财政对职工基本养老保险基金的补助</t>
  </si>
  <si>
    <t>2020年预算数</t>
  </si>
  <si>
    <t>12</t>
  </si>
  <si>
    <t>财政对职工基本医疗保险基金的补助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</si>
</sst>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9"/>
      <name val="仿宋_GB2312"/>
      <family val="3"/>
    </font>
    <font>
      <sz val="11"/>
      <color indexed="8"/>
      <name val="仿宋_GB2312"/>
      <family val="3"/>
    </font>
    <font>
      <sz val="10.5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方正小标宋简体"/>
      <family val="0"/>
    </font>
    <font>
      <b/>
      <sz val="2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1"/>
      <name val="Calibri"/>
      <family val="0"/>
    </font>
    <font>
      <sz val="11"/>
      <color rgb="FFFFFFFF"/>
      <name val="Calibri"/>
      <family val="0"/>
    </font>
    <font>
      <sz val="18"/>
      <color theme="1"/>
      <name val="方正小标宋简体"/>
      <family val="0"/>
    </font>
    <font>
      <b/>
      <sz val="11"/>
      <color rgb="FFFEFFFF"/>
      <name val="Calibri"/>
      <family val="0"/>
    </font>
    <font>
      <b/>
      <sz val="11"/>
      <color rgb="FFFEFFFF"/>
      <name val="仿宋_GB2312"/>
      <family val="3"/>
    </font>
    <font>
      <sz val="11"/>
      <color theme="1"/>
      <name val="仿宋_GB2312"/>
      <family val="3"/>
    </font>
    <font>
      <sz val="10.5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方正小标宋简体"/>
      <family val="0"/>
    </font>
    <font>
      <b/>
      <sz val="20"/>
      <color theme="1"/>
      <name val="仿宋_GB2312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A2CF"/>
        <bgColor indexed="64"/>
      </patternFill>
    </fill>
    <fill>
      <patternFill patternType="solid">
        <fgColor rgb="FFEAF3F5"/>
        <bgColor indexed="64"/>
      </patternFill>
    </fill>
    <fill>
      <patternFill patternType="solid">
        <fgColor rgb="FF9873B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4" tint="0.39998000860214233"/>
      </left>
      <right>
        <color indexed="63"/>
      </right>
      <top/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176" fontId="2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0" fontId="33" fillId="33" borderId="1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justify" vertical="center" wrapText="1"/>
    </xf>
    <xf numFmtId="177" fontId="53" fillId="34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6" fillId="35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 applyProtection="1">
      <alignment horizontal="center" vertical="center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43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76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37" borderId="10" xfId="0" applyFont="1" applyFill="1" applyBorder="1" applyAlignment="1">
      <alignment horizontal="justify" vertical="center" wrapText="1"/>
    </xf>
    <xf numFmtId="178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78" fontId="0" fillId="0" borderId="10" xfId="0" applyNumberFormat="1" applyFont="1" applyFill="1" applyBorder="1" applyAlignment="1">
      <alignment horizontal="justify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37" borderId="10" xfId="0" applyNumberFormat="1" applyFont="1" applyFill="1" applyBorder="1" applyAlignment="1">
      <alignment horizontal="justify" vertical="center" wrapText="1"/>
    </xf>
    <xf numFmtId="178" fontId="0" fillId="0" borderId="0" xfId="0" applyNumberForma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43" fillId="36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0" fontId="58" fillId="37" borderId="12" xfId="0" applyFont="1" applyFill="1" applyBorder="1" applyAlignment="1">
      <alignment horizontal="justify" vertical="center"/>
    </xf>
    <xf numFmtId="0" fontId="58" fillId="37" borderId="12" xfId="0" applyFont="1" applyFill="1" applyBorder="1" applyAlignment="1">
      <alignment vertical="center"/>
    </xf>
    <xf numFmtId="49" fontId="58" fillId="0" borderId="13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49" fontId="58" fillId="0" borderId="15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177" fontId="58" fillId="0" borderId="13" xfId="0" applyNumberFormat="1" applyFont="1" applyFill="1" applyBorder="1" applyAlignment="1">
      <alignment horizontal="center" vertical="center" wrapText="1"/>
    </xf>
    <xf numFmtId="177" fontId="58" fillId="0" borderId="14" xfId="0" applyNumberFormat="1" applyFont="1" applyFill="1" applyBorder="1" applyAlignment="1">
      <alignment horizontal="center" vertical="center" wrapText="1"/>
    </xf>
    <xf numFmtId="177" fontId="58" fillId="0" borderId="15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56" fillId="35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58" fillId="38" borderId="10" xfId="0" applyNumberFormat="1" applyFont="1" applyFill="1" applyBorder="1" applyAlignment="1">
      <alignment vertical="center"/>
    </xf>
    <xf numFmtId="49" fontId="58" fillId="38" borderId="10" xfId="0" applyNumberFormat="1" applyFont="1" applyFill="1" applyBorder="1" applyAlignment="1">
      <alignment horizontal="left" vertical="center" wrapText="1"/>
    </xf>
    <xf numFmtId="0" fontId="58" fillId="38" borderId="10" xfId="0" applyFont="1" applyFill="1" applyBorder="1" applyAlignment="1">
      <alignment horizontal="center" vertical="center" wrapText="1"/>
    </xf>
    <xf numFmtId="177" fontId="58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  <xf numFmtId="177" fontId="2" fillId="3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 patternType="solid">
          <fgColor indexed="65"/>
          <bgColor rgb="FFEAF3F5"/>
        </patternFill>
      </fill>
    </dxf>
    <dxf>
      <font>
        <b val="0"/>
      </font>
      <border>
        <top style="thin">
          <color rgb="FFC1DCED"/>
        </top>
      </border>
    </dxf>
    <dxf>
      <font>
        <b val="0"/>
        <color rgb="FFFFFFFF"/>
      </font>
      <fill>
        <patternFill patternType="solid">
          <fgColor rgb="FF405C78"/>
          <bgColor rgb="FF56A2CF"/>
        </patternFill>
      </fill>
      <border>
        <bottom style="thick">
          <color rgb="FFFFFFFF"/>
        </bottom>
      </border>
    </dxf>
    <dxf>
      <font>
        <color rgb="FF9A9998"/>
      </font>
      <border>
        <bottom style="thin">
          <color rgb="FFC1DCED"/>
        </bottom>
      </border>
    </dxf>
    <dxf>
      <font>
        <b/>
        <color rgb="FFFEFFFF"/>
      </font>
      <fill>
        <patternFill patternType="solid">
          <fgColor indexed="65"/>
          <bgColor rgb="FF9873B9"/>
        </patternFill>
      </fill>
    </dxf>
    <dxf>
      <border>
        <left style="thin">
          <color rgb="FF9873B9"/>
        </left>
        <right style="thin">
          <color rgb="FF9873B9"/>
        </right>
        <top style="thin">
          <color rgb="FF9873B9"/>
        </top>
        <bottom style="thin">
          <color rgb="FF9873B9"/>
        </bottom>
      </border>
    </dxf>
  </dxfs>
  <tableStyles count="1" defaultTableStyle="TableStyleMedium9" defaultPivotStyle="PivotStyleLight16">
    <tableStyle name="水彩49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27.28125" style="0" customWidth="1"/>
    <col min="2" max="2" width="18.8515625" style="0" customWidth="1"/>
    <col min="3" max="3" width="27.57421875" style="0" customWidth="1"/>
    <col min="4" max="4" width="18.7109375" style="0" customWidth="1"/>
    <col min="5" max="5" width="17.140625" style="0" customWidth="1"/>
    <col min="6" max="6" width="18.28125" style="0" customWidth="1"/>
    <col min="9" max="9" width="9.421875" style="0" bestFit="1" customWidth="1"/>
    <col min="10" max="10" width="11.57421875" style="0" bestFit="1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8.75">
      <c r="A2" s="69" t="s">
        <v>1</v>
      </c>
      <c r="B2" s="70"/>
      <c r="C2" s="60"/>
      <c r="D2" s="60"/>
      <c r="E2" s="71" t="s">
        <v>2</v>
      </c>
      <c r="F2" s="71"/>
    </row>
    <row r="3" spans="1:6" ht="29.25" customHeight="1">
      <c r="A3" s="72" t="s">
        <v>3</v>
      </c>
      <c r="B3" s="72"/>
      <c r="C3" s="72" t="s">
        <v>4</v>
      </c>
      <c r="D3" s="72"/>
      <c r="E3" s="72"/>
      <c r="F3" s="72"/>
    </row>
    <row r="4" spans="1:6" ht="24.75" customHeight="1">
      <c r="A4" s="54" t="s">
        <v>5</v>
      </c>
      <c r="B4" s="54" t="s">
        <v>6</v>
      </c>
      <c r="C4" s="54" t="s">
        <v>5</v>
      </c>
      <c r="D4" s="54" t="s">
        <v>7</v>
      </c>
      <c r="E4" s="54" t="s">
        <v>8</v>
      </c>
      <c r="F4" s="54" t="s">
        <v>9</v>
      </c>
    </row>
    <row r="5" spans="1:6" ht="33.75" customHeight="1">
      <c r="A5" s="61" t="s">
        <v>10</v>
      </c>
      <c r="B5" s="62">
        <v>956.79</v>
      </c>
      <c r="C5" s="62" t="s">
        <v>11</v>
      </c>
      <c r="D5" s="62">
        <f>SUM(E5:F5)</f>
        <v>956.79</v>
      </c>
      <c r="E5" s="62">
        <v>956.79</v>
      </c>
      <c r="F5" s="62">
        <f>SUM(F6:F13)</f>
        <v>0</v>
      </c>
    </row>
    <row r="6" spans="1:6" ht="33.75" customHeight="1">
      <c r="A6" s="63" t="s">
        <v>12</v>
      </c>
      <c r="B6" s="62">
        <v>956.79</v>
      </c>
      <c r="C6" s="64" t="s">
        <v>13</v>
      </c>
      <c r="D6" s="65">
        <f aca="true" t="shared" si="0" ref="D6:D13">SUM(E6:F6)</f>
        <v>816.39</v>
      </c>
      <c r="E6" s="65">
        <v>816.39</v>
      </c>
      <c r="F6" s="65"/>
    </row>
    <row r="7" spans="1:6" ht="33.75" customHeight="1">
      <c r="A7" s="61" t="s">
        <v>14</v>
      </c>
      <c r="B7" s="62"/>
      <c r="C7" s="62" t="s">
        <v>15</v>
      </c>
      <c r="D7" s="62">
        <f t="shared" si="0"/>
        <v>0</v>
      </c>
      <c r="E7" s="62"/>
      <c r="F7" s="62"/>
    </row>
    <row r="8" spans="1:10" ht="33.75" customHeight="1">
      <c r="A8" s="63"/>
      <c r="B8" s="65"/>
      <c r="C8" s="64"/>
      <c r="D8" s="65"/>
      <c r="E8" s="65"/>
      <c r="F8" s="65"/>
      <c r="I8" s="67"/>
      <c r="J8" s="67"/>
    </row>
    <row r="9" spans="1:6" ht="33.75" customHeight="1">
      <c r="A9" s="61" t="s">
        <v>16</v>
      </c>
      <c r="B9" s="62">
        <f>SUM(B10:B11)</f>
        <v>0</v>
      </c>
      <c r="C9" s="62" t="s">
        <v>15</v>
      </c>
      <c r="D9" s="62">
        <f t="shared" si="0"/>
        <v>0</v>
      </c>
      <c r="E9" s="62"/>
      <c r="F9" s="62"/>
    </row>
    <row r="10" spans="1:6" ht="33.75" customHeight="1">
      <c r="A10" s="63" t="s">
        <v>12</v>
      </c>
      <c r="B10" s="65"/>
      <c r="C10" s="64" t="s">
        <v>17</v>
      </c>
      <c r="D10" s="65"/>
      <c r="E10" s="65"/>
      <c r="F10" s="65"/>
    </row>
    <row r="11" spans="1:6" ht="33.75" customHeight="1">
      <c r="A11" s="61" t="s">
        <v>14</v>
      </c>
      <c r="B11" s="62"/>
      <c r="C11" s="66" t="s">
        <v>18</v>
      </c>
      <c r="D11" s="62">
        <f t="shared" si="0"/>
        <v>58.02</v>
      </c>
      <c r="E11" s="62">
        <v>58.02</v>
      </c>
      <c r="F11" s="62"/>
    </row>
    <row r="12" spans="1:6" ht="33.75" customHeight="1">
      <c r="A12" s="57"/>
      <c r="B12" s="65"/>
      <c r="C12" s="64" t="s">
        <v>19</v>
      </c>
      <c r="D12" s="65">
        <f t="shared" si="0"/>
        <v>37.37</v>
      </c>
      <c r="E12" s="65">
        <v>37.37</v>
      </c>
      <c r="F12" s="65"/>
    </row>
    <row r="13" spans="1:6" ht="33.75" customHeight="1">
      <c r="A13" s="55"/>
      <c r="B13" s="62"/>
      <c r="C13" s="66" t="s">
        <v>20</v>
      </c>
      <c r="D13" s="62">
        <f t="shared" si="0"/>
        <v>45.01</v>
      </c>
      <c r="E13" s="62">
        <v>45.01</v>
      </c>
      <c r="F13" s="62"/>
    </row>
    <row r="14" spans="1:6" ht="33.75" customHeight="1">
      <c r="A14" s="57"/>
      <c r="B14" s="65"/>
      <c r="C14" s="64" t="s">
        <v>21</v>
      </c>
      <c r="D14" s="65"/>
      <c r="E14" s="65"/>
      <c r="F14" s="65"/>
    </row>
    <row r="15" spans="1:6" ht="33.75" customHeight="1">
      <c r="A15" s="55" t="s">
        <v>22</v>
      </c>
      <c r="B15" s="62">
        <f>SUM(B9,B5)</f>
        <v>956.79</v>
      </c>
      <c r="C15" s="62" t="s">
        <v>23</v>
      </c>
      <c r="D15" s="62">
        <f>SUM(D6:D14)</f>
        <v>956.79</v>
      </c>
      <c r="E15" s="62">
        <f>SUM(E6:E14)</f>
        <v>956.79</v>
      </c>
      <c r="F15" s="62">
        <f>SUM(F6:F14)</f>
        <v>0</v>
      </c>
    </row>
    <row r="16" ht="24">
      <c r="A16" s="1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5" sqref="A5:E19"/>
    </sheetView>
  </sheetViews>
  <sheetFormatPr defaultColWidth="9.00390625" defaultRowHeight="15"/>
  <cols>
    <col min="1" max="1" width="9.28125" style="0" customWidth="1"/>
    <col min="2" max="2" width="29.421875" style="0" customWidth="1"/>
    <col min="3" max="3" width="15.421875" style="0" customWidth="1"/>
    <col min="4" max="4" width="12.57421875" style="0" customWidth="1"/>
    <col min="5" max="5" width="13.421875" style="0" customWidth="1"/>
    <col min="6" max="6" width="7.57421875" style="0" customWidth="1"/>
    <col min="7" max="7" width="12.57421875" style="0" bestFit="1" customWidth="1"/>
    <col min="10" max="10" width="10.421875" style="0" bestFit="1" customWidth="1"/>
  </cols>
  <sheetData>
    <row r="1" spans="1:6" ht="36" customHeight="1">
      <c r="A1" s="73" t="s">
        <v>24</v>
      </c>
      <c r="B1" s="73"/>
      <c r="C1" s="73"/>
      <c r="D1" s="73"/>
      <c r="E1" s="73"/>
      <c r="F1" s="73"/>
    </row>
    <row r="2" spans="1:6" ht="16.5" customHeight="1">
      <c r="A2" s="74" t="s">
        <v>25</v>
      </c>
      <c r="B2" s="74"/>
      <c r="C2" s="74"/>
      <c r="D2" s="74"/>
      <c r="E2" s="74"/>
      <c r="F2" s="74"/>
    </row>
    <row r="3" spans="1:6" ht="45" customHeight="1">
      <c r="A3" s="72" t="s">
        <v>26</v>
      </c>
      <c r="B3" s="72"/>
      <c r="C3" s="72" t="s">
        <v>167</v>
      </c>
      <c r="D3" s="72"/>
      <c r="E3" s="72"/>
      <c r="F3" s="72" t="s">
        <v>27</v>
      </c>
    </row>
    <row r="4" spans="1:6" ht="13.5">
      <c r="A4" s="54" t="s">
        <v>28</v>
      </c>
      <c r="B4" s="54" t="s">
        <v>29</v>
      </c>
      <c r="C4" s="54" t="s">
        <v>30</v>
      </c>
      <c r="D4" s="54" t="s">
        <v>31</v>
      </c>
      <c r="E4" s="54" t="s">
        <v>32</v>
      </c>
      <c r="F4" s="72"/>
    </row>
    <row r="5" spans="1:9" ht="18" customHeight="1">
      <c r="A5" s="55">
        <v>201</v>
      </c>
      <c r="B5" s="55" t="s">
        <v>163</v>
      </c>
      <c r="C5" s="56">
        <v>816.39</v>
      </c>
      <c r="D5" s="56">
        <f>D6</f>
        <v>544.39</v>
      </c>
      <c r="E5" s="56">
        <v>272</v>
      </c>
      <c r="F5" s="56"/>
      <c r="I5" s="59"/>
    </row>
    <row r="6" spans="1:10" ht="18" customHeight="1">
      <c r="A6" s="57">
        <v>20103</v>
      </c>
      <c r="B6" s="57" t="s">
        <v>164</v>
      </c>
      <c r="C6" s="58">
        <f aca="true" t="shared" si="0" ref="C6:C11">SUM(D6:E6)</f>
        <v>816.39</v>
      </c>
      <c r="D6" s="58">
        <f>SUM(D7:D7)</f>
        <v>544.39</v>
      </c>
      <c r="E6" s="58">
        <f>SUM(E7:E7)</f>
        <v>272</v>
      </c>
      <c r="F6" s="58"/>
      <c r="J6" s="59"/>
    </row>
    <row r="7" spans="1:9" ht="24.75" customHeight="1">
      <c r="A7" s="55">
        <v>2010399</v>
      </c>
      <c r="B7" s="55" t="s">
        <v>162</v>
      </c>
      <c r="C7" s="56">
        <f t="shared" si="0"/>
        <v>816.39</v>
      </c>
      <c r="D7" s="56">
        <v>544.39</v>
      </c>
      <c r="E7" s="56">
        <v>272</v>
      </c>
      <c r="F7" s="56"/>
      <c r="I7" s="59"/>
    </row>
    <row r="8" spans="1:6" ht="18" customHeight="1">
      <c r="A8" s="57">
        <v>208</v>
      </c>
      <c r="B8" s="57" t="s">
        <v>33</v>
      </c>
      <c r="C8" s="58">
        <f>SUM(C9:C11)</f>
        <v>58.019999999999996</v>
      </c>
      <c r="D8" s="58">
        <f>SUM(D9:D11)</f>
        <v>58.019999999999996</v>
      </c>
      <c r="E8" s="58"/>
      <c r="F8" s="58"/>
    </row>
    <row r="9" spans="1:6" ht="34.5" customHeight="1">
      <c r="A9" s="55">
        <v>2080505</v>
      </c>
      <c r="B9" s="55" t="s">
        <v>34</v>
      </c>
      <c r="C9" s="56">
        <v>55.19</v>
      </c>
      <c r="D9" s="56">
        <v>55.19</v>
      </c>
      <c r="E9" s="56"/>
      <c r="F9" s="56"/>
    </row>
    <row r="10" spans="1:6" ht="18" customHeight="1">
      <c r="A10" s="55">
        <v>2082702</v>
      </c>
      <c r="B10" s="55" t="s">
        <v>35</v>
      </c>
      <c r="C10" s="56">
        <v>0.42</v>
      </c>
      <c r="D10" s="56">
        <v>0.42</v>
      </c>
      <c r="E10" s="56"/>
      <c r="F10" s="56"/>
    </row>
    <row r="11" spans="1:6" ht="18" customHeight="1">
      <c r="A11" s="57">
        <v>2082703</v>
      </c>
      <c r="B11" s="57" t="s">
        <v>36</v>
      </c>
      <c r="C11" s="58">
        <f t="shared" si="0"/>
        <v>2.41</v>
      </c>
      <c r="D11" s="58">
        <v>2.41</v>
      </c>
      <c r="E11" s="58"/>
      <c r="F11" s="58"/>
    </row>
    <row r="12" spans="1:6" ht="18" customHeight="1">
      <c r="A12" s="55">
        <v>210</v>
      </c>
      <c r="B12" s="55" t="s">
        <v>37</v>
      </c>
      <c r="C12" s="56">
        <f>SUM(C13)</f>
        <v>37.37</v>
      </c>
      <c r="D12" s="56">
        <f>SUM(D13)</f>
        <v>37.37</v>
      </c>
      <c r="E12" s="56">
        <f>SUM(E13)</f>
        <v>0</v>
      </c>
      <c r="F12" s="56"/>
    </row>
    <row r="13" spans="1:6" ht="18" customHeight="1">
      <c r="A13" s="57">
        <v>21011</v>
      </c>
      <c r="B13" s="57" t="s">
        <v>38</v>
      </c>
      <c r="C13" s="58">
        <v>37.37</v>
      </c>
      <c r="D13" s="58">
        <v>37.37</v>
      </c>
      <c r="E13" s="58">
        <f>SUM(E14:E14)</f>
        <v>0</v>
      </c>
      <c r="F13" s="58"/>
    </row>
    <row r="14" spans="1:6" ht="18" customHeight="1">
      <c r="A14" s="57">
        <v>2101103</v>
      </c>
      <c r="B14" s="57" t="s">
        <v>39</v>
      </c>
      <c r="C14" s="58">
        <f>SUM(D14:E14)</f>
        <v>9.77</v>
      </c>
      <c r="D14" s="58">
        <v>9.77</v>
      </c>
      <c r="E14" s="58"/>
      <c r="F14" s="58"/>
    </row>
    <row r="15" spans="1:6" ht="27.75" customHeight="1">
      <c r="A15" s="57">
        <v>2101201</v>
      </c>
      <c r="B15" s="57" t="s">
        <v>166</v>
      </c>
      <c r="C15" s="58">
        <v>27.6</v>
      </c>
      <c r="D15" s="58">
        <v>27.6</v>
      </c>
      <c r="E15" s="58"/>
      <c r="F15" s="58"/>
    </row>
    <row r="16" spans="1:6" ht="18" customHeight="1">
      <c r="A16" s="55">
        <v>221</v>
      </c>
      <c r="B16" s="55" t="s">
        <v>40</v>
      </c>
      <c r="C16" s="56">
        <f>C17</f>
        <v>45.01</v>
      </c>
      <c r="D16" s="56">
        <f>D17</f>
        <v>45.01</v>
      </c>
      <c r="E16" s="56"/>
      <c r="F16" s="56"/>
    </row>
    <row r="17" spans="1:6" ht="18" customHeight="1">
      <c r="A17" s="57">
        <v>22102</v>
      </c>
      <c r="B17" s="57" t="s">
        <v>41</v>
      </c>
      <c r="C17" s="58">
        <f>C18</f>
        <v>45.01</v>
      </c>
      <c r="D17" s="58">
        <f>D18</f>
        <v>45.01</v>
      </c>
      <c r="E17" s="58"/>
      <c r="F17" s="58"/>
    </row>
    <row r="18" spans="1:6" ht="18" customHeight="1">
      <c r="A18" s="55">
        <v>2210201</v>
      </c>
      <c r="B18" s="55" t="s">
        <v>42</v>
      </c>
      <c r="C18" s="56">
        <f>SUM(D18:E18)</f>
        <v>45.01</v>
      </c>
      <c r="D18" s="56">
        <v>45.01</v>
      </c>
      <c r="E18" s="56"/>
      <c r="F18" s="56"/>
    </row>
    <row r="19" spans="1:6" ht="18" customHeight="1">
      <c r="A19" s="57" t="s">
        <v>7</v>
      </c>
      <c r="B19" s="57"/>
      <c r="C19" s="58">
        <f>C5+C8+C12+C16</f>
        <v>956.79</v>
      </c>
      <c r="D19" s="58">
        <f>D5+D8+D12+D16</f>
        <v>684.79</v>
      </c>
      <c r="E19" s="58">
        <f>E5+E8+E12+E16</f>
        <v>272</v>
      </c>
      <c r="F19" s="58"/>
    </row>
    <row r="20" spans="1:6" ht="18" customHeight="1">
      <c r="A20" s="75" t="s">
        <v>43</v>
      </c>
      <c r="B20" s="76"/>
      <c r="C20" s="76"/>
      <c r="D20" s="76"/>
      <c r="E20" s="76"/>
      <c r="F20" s="76"/>
    </row>
  </sheetData>
  <sheetProtection/>
  <mergeCells count="6">
    <mergeCell ref="A1:F1"/>
    <mergeCell ref="A2:F2"/>
    <mergeCell ref="A3:B3"/>
    <mergeCell ref="C3:E3"/>
    <mergeCell ref="A20:F2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H6" sqref="H6:H16"/>
    </sheetView>
  </sheetViews>
  <sheetFormatPr defaultColWidth="9.00390625" defaultRowHeight="15"/>
  <cols>
    <col min="1" max="1" width="4.00390625" style="0" customWidth="1"/>
    <col min="2" max="2" width="4.57421875" style="0" customWidth="1"/>
    <col min="3" max="3" width="11.28125" style="0" customWidth="1"/>
    <col min="4" max="4" width="9.28125" style="0" customWidth="1"/>
    <col min="5" max="5" width="4.8515625" style="0" customWidth="1"/>
    <col min="6" max="6" width="4.7109375" style="0" customWidth="1"/>
    <col min="7" max="7" width="23.00390625" style="0" customWidth="1"/>
    <col min="8" max="8" width="9.00390625" style="0" customWidth="1"/>
    <col min="9" max="9" width="8.00390625" style="0" customWidth="1"/>
    <col min="10" max="10" width="7.8515625" style="0" customWidth="1"/>
  </cols>
  <sheetData>
    <row r="1" spans="1:10" ht="25.5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5">
      <c r="A2" s="90" t="s">
        <v>45</v>
      </c>
      <c r="B2" s="90"/>
      <c r="C2" s="90"/>
      <c r="D2" s="90"/>
      <c r="E2" s="90" t="s">
        <v>46</v>
      </c>
      <c r="F2" s="90"/>
      <c r="G2" s="90"/>
      <c r="H2" s="90"/>
      <c r="I2" s="90"/>
      <c r="J2" s="90" t="s">
        <v>27</v>
      </c>
    </row>
    <row r="3" spans="1:10" ht="13.5">
      <c r="A3" s="90" t="s">
        <v>28</v>
      </c>
      <c r="B3" s="90"/>
      <c r="C3" s="90" t="s">
        <v>29</v>
      </c>
      <c r="D3" s="90" t="s">
        <v>7</v>
      </c>
      <c r="E3" s="90" t="s">
        <v>28</v>
      </c>
      <c r="F3" s="90"/>
      <c r="G3" s="90" t="s">
        <v>29</v>
      </c>
      <c r="H3" s="90" t="s">
        <v>47</v>
      </c>
      <c r="I3" s="90" t="s">
        <v>48</v>
      </c>
      <c r="J3" s="90"/>
    </row>
    <row r="4" spans="1:10" ht="13.5">
      <c r="A4" s="41" t="s">
        <v>49</v>
      </c>
      <c r="B4" s="40" t="s">
        <v>50</v>
      </c>
      <c r="C4" s="90"/>
      <c r="D4" s="90"/>
      <c r="E4" s="40" t="s">
        <v>49</v>
      </c>
      <c r="F4" s="40" t="s">
        <v>50</v>
      </c>
      <c r="G4" s="90"/>
      <c r="H4" s="90"/>
      <c r="I4" s="90"/>
      <c r="J4" s="90"/>
    </row>
    <row r="5" spans="1:10" ht="27">
      <c r="A5" s="42">
        <v>501</v>
      </c>
      <c r="B5" s="43"/>
      <c r="C5" s="44" t="s">
        <v>51</v>
      </c>
      <c r="D5" s="46">
        <v>602.67</v>
      </c>
      <c r="E5" s="45">
        <v>301</v>
      </c>
      <c r="F5" s="44"/>
      <c r="G5" s="44" t="s">
        <v>52</v>
      </c>
      <c r="H5" s="46">
        <v>602.67</v>
      </c>
      <c r="I5" s="46">
        <f>SUM(I6:I16)</f>
        <v>0</v>
      </c>
      <c r="J5" s="44"/>
    </row>
    <row r="6" spans="1:10" ht="13.5">
      <c r="A6" s="95"/>
      <c r="B6" s="96" t="s">
        <v>53</v>
      </c>
      <c r="C6" s="92" t="s">
        <v>54</v>
      </c>
      <c r="D6" s="91">
        <v>447.75</v>
      </c>
      <c r="E6" s="92"/>
      <c r="F6" s="43" t="s">
        <v>53</v>
      </c>
      <c r="G6" s="44" t="s">
        <v>55</v>
      </c>
      <c r="H6" s="115">
        <v>110.21</v>
      </c>
      <c r="I6" s="44"/>
      <c r="J6" s="44"/>
    </row>
    <row r="7" spans="1:10" ht="13.5">
      <c r="A7" s="95"/>
      <c r="B7" s="96"/>
      <c r="C7" s="92"/>
      <c r="D7" s="92"/>
      <c r="E7" s="92"/>
      <c r="F7" s="43" t="s">
        <v>56</v>
      </c>
      <c r="G7" s="44" t="s">
        <v>57</v>
      </c>
      <c r="H7" s="115">
        <v>303.64</v>
      </c>
      <c r="I7" s="44"/>
      <c r="J7" s="44"/>
    </row>
    <row r="8" spans="1:10" ht="13.5">
      <c r="A8" s="95"/>
      <c r="B8" s="96"/>
      <c r="C8" s="92"/>
      <c r="D8" s="92"/>
      <c r="E8" s="92"/>
      <c r="F8" s="43" t="s">
        <v>58</v>
      </c>
      <c r="G8" s="44" t="s">
        <v>59</v>
      </c>
      <c r="H8" s="115">
        <v>33.9</v>
      </c>
      <c r="I8" s="44"/>
      <c r="J8" s="44"/>
    </row>
    <row r="9" spans="1:10" ht="27">
      <c r="A9" s="80"/>
      <c r="B9" s="77" t="s">
        <v>56</v>
      </c>
      <c r="C9" s="83" t="s">
        <v>60</v>
      </c>
      <c r="D9" s="86">
        <v>95.39</v>
      </c>
      <c r="E9" s="83"/>
      <c r="F9" s="43" t="s">
        <v>61</v>
      </c>
      <c r="G9" s="44" t="s">
        <v>62</v>
      </c>
      <c r="H9" s="115">
        <v>55.19</v>
      </c>
      <c r="I9" s="44"/>
      <c r="J9" s="44"/>
    </row>
    <row r="10" spans="1:10" ht="27">
      <c r="A10" s="81"/>
      <c r="B10" s="78"/>
      <c r="C10" s="84"/>
      <c r="D10" s="87"/>
      <c r="E10" s="84"/>
      <c r="F10" s="43" t="s">
        <v>63</v>
      </c>
      <c r="G10" s="44" t="s">
        <v>35</v>
      </c>
      <c r="H10" s="115">
        <v>0.42</v>
      </c>
      <c r="I10" s="44"/>
      <c r="J10" s="44"/>
    </row>
    <row r="11" spans="1:10" ht="27">
      <c r="A11" s="81"/>
      <c r="B11" s="78"/>
      <c r="C11" s="84"/>
      <c r="D11" s="87"/>
      <c r="E11" s="84"/>
      <c r="F11" s="43" t="s">
        <v>64</v>
      </c>
      <c r="G11" s="44" t="s">
        <v>36</v>
      </c>
      <c r="H11" s="115">
        <v>2.41</v>
      </c>
      <c r="I11" s="44"/>
      <c r="J11" s="44"/>
    </row>
    <row r="12" spans="1:10" ht="13.5">
      <c r="A12" s="81"/>
      <c r="B12" s="78"/>
      <c r="C12" s="84"/>
      <c r="D12" s="87"/>
      <c r="E12" s="84"/>
      <c r="F12" s="43" t="s">
        <v>65</v>
      </c>
      <c r="G12" s="44" t="s">
        <v>39</v>
      </c>
      <c r="H12" s="115">
        <v>9.77</v>
      </c>
      <c r="I12" s="44"/>
      <c r="J12" s="44"/>
    </row>
    <row r="13" spans="1:10" ht="27">
      <c r="A13" s="82"/>
      <c r="B13" s="79"/>
      <c r="C13" s="85"/>
      <c r="D13" s="88"/>
      <c r="E13" s="85"/>
      <c r="F13" s="43" t="s">
        <v>168</v>
      </c>
      <c r="G13" s="44" t="s">
        <v>169</v>
      </c>
      <c r="H13" s="115">
        <v>27.6</v>
      </c>
      <c r="I13" s="44"/>
      <c r="J13" s="44"/>
    </row>
    <row r="14" spans="1:10" ht="13.5">
      <c r="A14" s="42"/>
      <c r="B14" s="43" t="s">
        <v>58</v>
      </c>
      <c r="C14" s="44" t="s">
        <v>42</v>
      </c>
      <c r="D14" s="46">
        <f>SUM(H14)</f>
        <v>45.01</v>
      </c>
      <c r="E14" s="44"/>
      <c r="F14" s="43">
        <v>13</v>
      </c>
      <c r="G14" s="44" t="s">
        <v>42</v>
      </c>
      <c r="H14" s="115">
        <v>45.01</v>
      </c>
      <c r="I14" s="44"/>
      <c r="J14" s="44"/>
    </row>
    <row r="15" spans="1:10" ht="13.5">
      <c r="A15" s="42"/>
      <c r="B15" s="43" t="s">
        <v>69</v>
      </c>
      <c r="C15" s="44" t="s">
        <v>70</v>
      </c>
      <c r="D15" s="46">
        <f>SUM(H15)</f>
        <v>11.52</v>
      </c>
      <c r="E15" s="44"/>
      <c r="F15" s="43" t="s">
        <v>53</v>
      </c>
      <c r="G15" s="44" t="s">
        <v>70</v>
      </c>
      <c r="H15" s="115">
        <v>11.52</v>
      </c>
      <c r="I15" s="44"/>
      <c r="J15" s="44"/>
    </row>
    <row r="16" spans="1:10" s="114" customFormat="1" ht="27">
      <c r="A16" s="110"/>
      <c r="B16" s="111" t="s">
        <v>71</v>
      </c>
      <c r="C16" s="112" t="s">
        <v>72</v>
      </c>
      <c r="D16" s="113">
        <f>SUM(H16)</f>
        <v>3</v>
      </c>
      <c r="E16" s="112"/>
      <c r="F16" s="111" t="s">
        <v>71</v>
      </c>
      <c r="G16" s="112" t="s">
        <v>72</v>
      </c>
      <c r="H16" s="115">
        <v>3</v>
      </c>
      <c r="I16" s="112"/>
      <c r="J16" s="112"/>
    </row>
    <row r="17" spans="1:10" s="1" customFormat="1" ht="25.5" customHeight="1">
      <c r="A17" s="42" t="s">
        <v>73</v>
      </c>
      <c r="B17" s="43"/>
      <c r="C17" s="44" t="s">
        <v>74</v>
      </c>
      <c r="D17" s="47">
        <v>65.27</v>
      </c>
      <c r="E17" s="44">
        <v>302</v>
      </c>
      <c r="F17" s="43"/>
      <c r="G17" s="44" t="s">
        <v>74</v>
      </c>
      <c r="H17" s="47">
        <f>SUM(H18:H34)</f>
        <v>0</v>
      </c>
      <c r="I17" s="47">
        <f>SUM(I18:I34)</f>
        <v>65.27000000000001</v>
      </c>
      <c r="J17" s="44"/>
    </row>
    <row r="18" spans="1:10" ht="13.5">
      <c r="A18" s="42"/>
      <c r="B18" s="48" t="s">
        <v>75</v>
      </c>
      <c r="C18" s="44" t="s">
        <v>76</v>
      </c>
      <c r="D18" s="46">
        <v>1.13</v>
      </c>
      <c r="E18" s="44"/>
      <c r="F18" s="48" t="s">
        <v>53</v>
      </c>
      <c r="G18" s="44" t="s">
        <v>76</v>
      </c>
      <c r="H18" s="49"/>
      <c r="I18" s="46">
        <v>1.13</v>
      </c>
      <c r="J18" s="44"/>
    </row>
    <row r="19" spans="1:10" ht="13.5">
      <c r="A19" s="42"/>
      <c r="B19" s="48" t="s">
        <v>56</v>
      </c>
      <c r="C19" s="48" t="s">
        <v>77</v>
      </c>
      <c r="D19" s="46">
        <v>0.53</v>
      </c>
      <c r="E19" s="44"/>
      <c r="F19" s="48" t="s">
        <v>56</v>
      </c>
      <c r="G19" s="48" t="s">
        <v>77</v>
      </c>
      <c r="H19" s="49"/>
      <c r="I19" s="46">
        <v>0.53</v>
      </c>
      <c r="J19" s="44"/>
    </row>
    <row r="20" spans="1:10" ht="13.5">
      <c r="A20" s="42"/>
      <c r="B20" s="48" t="s">
        <v>58</v>
      </c>
      <c r="C20" s="50" t="s">
        <v>78</v>
      </c>
      <c r="D20" s="46">
        <v>2.34</v>
      </c>
      <c r="E20" s="44"/>
      <c r="F20" s="48" t="s">
        <v>79</v>
      </c>
      <c r="G20" s="50" t="s">
        <v>78</v>
      </c>
      <c r="H20" s="49"/>
      <c r="I20" s="46">
        <v>2.34</v>
      </c>
      <c r="J20" s="44"/>
    </row>
    <row r="21" spans="1:10" ht="13.5">
      <c r="A21" s="42"/>
      <c r="B21" s="48" t="s">
        <v>69</v>
      </c>
      <c r="C21" s="50" t="s">
        <v>80</v>
      </c>
      <c r="D21" s="46">
        <v>0</v>
      </c>
      <c r="E21" s="44"/>
      <c r="F21" s="48" t="s">
        <v>81</v>
      </c>
      <c r="G21" s="50" t="s">
        <v>80</v>
      </c>
      <c r="H21" s="49"/>
      <c r="I21" s="46">
        <v>0</v>
      </c>
      <c r="J21" s="44"/>
    </row>
    <row r="22" spans="1:10" ht="13.5">
      <c r="A22" s="42"/>
      <c r="B22" s="48" t="s">
        <v>79</v>
      </c>
      <c r="C22" s="50" t="s">
        <v>82</v>
      </c>
      <c r="D22" s="46">
        <v>2.41</v>
      </c>
      <c r="E22" s="44"/>
      <c r="F22" s="48" t="s">
        <v>83</v>
      </c>
      <c r="G22" s="50" t="s">
        <v>82</v>
      </c>
      <c r="H22" s="49"/>
      <c r="I22" s="46">
        <v>2.41</v>
      </c>
      <c r="J22" s="44"/>
    </row>
    <row r="23" spans="1:10" ht="13.5">
      <c r="A23" s="42"/>
      <c r="B23" s="48" t="s">
        <v>81</v>
      </c>
      <c r="C23" s="48" t="s">
        <v>84</v>
      </c>
      <c r="D23" s="46">
        <v>0.63</v>
      </c>
      <c r="E23" s="44"/>
      <c r="F23" s="48" t="s">
        <v>61</v>
      </c>
      <c r="G23" s="48" t="s">
        <v>84</v>
      </c>
      <c r="H23" s="49"/>
      <c r="I23" s="46">
        <v>0.63</v>
      </c>
      <c r="J23" s="44"/>
    </row>
    <row r="24" spans="1:10" ht="13.5">
      <c r="A24" s="42"/>
      <c r="B24" s="48" t="s">
        <v>83</v>
      </c>
      <c r="C24" s="48" t="s">
        <v>85</v>
      </c>
      <c r="D24" s="46">
        <v>18.62</v>
      </c>
      <c r="E24" s="44"/>
      <c r="F24" s="48" t="s">
        <v>65</v>
      </c>
      <c r="G24" s="48" t="s">
        <v>85</v>
      </c>
      <c r="H24" s="49"/>
      <c r="I24" s="46">
        <v>18.62</v>
      </c>
      <c r="J24" s="44"/>
    </row>
    <row r="25" spans="1:10" ht="27">
      <c r="A25" s="42"/>
      <c r="B25" s="48" t="s">
        <v>61</v>
      </c>
      <c r="C25" s="48" t="s">
        <v>86</v>
      </c>
      <c r="D25" s="46">
        <v>0</v>
      </c>
      <c r="E25" s="44"/>
      <c r="F25" s="48" t="s">
        <v>66</v>
      </c>
      <c r="G25" s="48" t="s">
        <v>86</v>
      </c>
      <c r="H25" s="49"/>
      <c r="I25" s="46">
        <v>0</v>
      </c>
      <c r="J25" s="44"/>
    </row>
    <row r="26" spans="1:10" ht="13.5">
      <c r="A26" s="42"/>
      <c r="B26" s="48" t="s">
        <v>63</v>
      </c>
      <c r="C26" s="48" t="s">
        <v>87</v>
      </c>
      <c r="D26" s="46">
        <v>0.27</v>
      </c>
      <c r="E26" s="44"/>
      <c r="F26" s="48" t="s">
        <v>67</v>
      </c>
      <c r="G26" s="48" t="s">
        <v>87</v>
      </c>
      <c r="H26" s="49"/>
      <c r="I26" s="46">
        <v>0.27</v>
      </c>
      <c r="J26" s="44"/>
    </row>
    <row r="27" spans="1:10" ht="13.5">
      <c r="A27" s="42"/>
      <c r="B27" s="48" t="s">
        <v>64</v>
      </c>
      <c r="C27" s="48" t="s">
        <v>88</v>
      </c>
      <c r="D27" s="46"/>
      <c r="E27" s="44"/>
      <c r="F27" s="48" t="s">
        <v>89</v>
      </c>
      <c r="G27" s="48" t="s">
        <v>88</v>
      </c>
      <c r="H27" s="49"/>
      <c r="I27" s="46"/>
      <c r="J27" s="44"/>
    </row>
    <row r="28" spans="1:10" ht="13.5" customHeight="1">
      <c r="A28" s="42"/>
      <c r="B28" s="48" t="s">
        <v>65</v>
      </c>
      <c r="C28" s="48" t="s">
        <v>90</v>
      </c>
      <c r="D28" s="46"/>
      <c r="E28" s="44"/>
      <c r="F28" s="48" t="s">
        <v>91</v>
      </c>
      <c r="G28" s="48" t="s">
        <v>90</v>
      </c>
      <c r="H28" s="49"/>
      <c r="I28" s="46"/>
      <c r="J28" s="44"/>
    </row>
    <row r="29" spans="1:10" ht="13.5">
      <c r="A29" s="42"/>
      <c r="B29" s="48" t="s">
        <v>66</v>
      </c>
      <c r="C29" s="48" t="s">
        <v>92</v>
      </c>
      <c r="D29" s="46">
        <v>4.4</v>
      </c>
      <c r="E29" s="44"/>
      <c r="F29" s="48" t="s">
        <v>93</v>
      </c>
      <c r="G29" s="48" t="s">
        <v>92</v>
      </c>
      <c r="H29" s="49"/>
      <c r="I29" s="46">
        <v>4.4</v>
      </c>
      <c r="J29" s="44"/>
    </row>
    <row r="30" spans="1:10" ht="13.5">
      <c r="A30" s="42"/>
      <c r="B30" s="48" t="s">
        <v>67</v>
      </c>
      <c r="C30" s="48" t="s">
        <v>94</v>
      </c>
      <c r="D30" s="46">
        <v>8.96</v>
      </c>
      <c r="E30" s="44"/>
      <c r="F30" s="48" t="s">
        <v>95</v>
      </c>
      <c r="G30" s="48" t="s">
        <v>94</v>
      </c>
      <c r="H30" s="49"/>
      <c r="I30" s="46">
        <v>8.96</v>
      </c>
      <c r="J30" s="44"/>
    </row>
    <row r="31" spans="1:10" ht="13.5">
      <c r="A31" s="42"/>
      <c r="B31" s="48" t="s">
        <v>68</v>
      </c>
      <c r="C31" s="51" t="s">
        <v>96</v>
      </c>
      <c r="D31" s="46">
        <v>0.27</v>
      </c>
      <c r="E31" s="44"/>
      <c r="F31" s="48" t="s">
        <v>97</v>
      </c>
      <c r="G31" s="51" t="s">
        <v>96</v>
      </c>
      <c r="H31" s="49"/>
      <c r="I31" s="46">
        <v>0.27</v>
      </c>
      <c r="J31" s="44"/>
    </row>
    <row r="32" spans="1:10" ht="27">
      <c r="A32" s="42"/>
      <c r="B32" s="48" t="s">
        <v>91</v>
      </c>
      <c r="C32" s="51" t="s">
        <v>98</v>
      </c>
      <c r="D32" s="46">
        <v>17.57</v>
      </c>
      <c r="E32" s="44"/>
      <c r="F32" s="48" t="s">
        <v>99</v>
      </c>
      <c r="G32" s="51" t="s">
        <v>98</v>
      </c>
      <c r="H32" s="49"/>
      <c r="I32" s="46">
        <v>17.57</v>
      </c>
      <c r="J32" s="44"/>
    </row>
    <row r="33" spans="1:10" ht="13.5">
      <c r="A33" s="42"/>
      <c r="B33" s="89" t="s">
        <v>71</v>
      </c>
      <c r="C33" s="89" t="s">
        <v>100</v>
      </c>
      <c r="D33" s="93">
        <f>SUM(H33:I34)</f>
        <v>8.14</v>
      </c>
      <c r="E33" s="44"/>
      <c r="F33" s="48" t="s">
        <v>53</v>
      </c>
      <c r="G33" s="48" t="s">
        <v>100</v>
      </c>
      <c r="H33" s="49"/>
      <c r="I33" s="46">
        <v>0.14</v>
      </c>
      <c r="J33" s="44"/>
    </row>
    <row r="34" spans="1:10" ht="13.5">
      <c r="A34" s="42"/>
      <c r="B34" s="89"/>
      <c r="C34" s="89"/>
      <c r="D34" s="93"/>
      <c r="E34" s="44"/>
      <c r="F34" s="48" t="s">
        <v>56</v>
      </c>
      <c r="G34" s="51" t="s">
        <v>101</v>
      </c>
      <c r="H34" s="49"/>
      <c r="I34" s="46">
        <v>8</v>
      </c>
      <c r="J34" s="44"/>
    </row>
    <row r="35" spans="1:10" s="1" customFormat="1" ht="27">
      <c r="A35" s="42" t="s">
        <v>102</v>
      </c>
      <c r="B35" s="43"/>
      <c r="C35" s="44" t="s">
        <v>103</v>
      </c>
      <c r="D35" s="46">
        <v>16.85</v>
      </c>
      <c r="E35" s="44"/>
      <c r="F35" s="43"/>
      <c r="G35" s="44" t="s">
        <v>103</v>
      </c>
      <c r="H35" s="46">
        <v>16.85</v>
      </c>
      <c r="I35" s="46"/>
      <c r="J35" s="44"/>
    </row>
    <row r="36" spans="1:10" ht="13.5">
      <c r="A36" s="42"/>
      <c r="B36" s="89" t="s">
        <v>71</v>
      </c>
      <c r="C36" s="92" t="s">
        <v>104</v>
      </c>
      <c r="D36" s="91">
        <v>44.06</v>
      </c>
      <c r="E36" s="44"/>
      <c r="F36" s="89" t="s">
        <v>105</v>
      </c>
      <c r="G36" s="52" t="s">
        <v>106</v>
      </c>
      <c r="H36" s="44">
        <v>44.06</v>
      </c>
      <c r="I36" s="44"/>
      <c r="J36" s="44"/>
    </row>
    <row r="37" spans="1:10" ht="27">
      <c r="A37" s="42"/>
      <c r="B37" s="89"/>
      <c r="C37" s="92"/>
      <c r="D37" s="91"/>
      <c r="E37" s="44"/>
      <c r="F37" s="89"/>
      <c r="G37" s="44" t="s">
        <v>104</v>
      </c>
      <c r="H37" s="44"/>
      <c r="I37" s="44">
        <v>0</v>
      </c>
      <c r="J37" s="44"/>
    </row>
    <row r="38" spans="1:10" s="1" customFormat="1" ht="13.5">
      <c r="A38" s="53"/>
      <c r="B38" s="92" t="s">
        <v>107</v>
      </c>
      <c r="C38" s="92"/>
      <c r="D38" s="46">
        <f>D35+D17+D5</f>
        <v>684.79</v>
      </c>
      <c r="E38" s="44"/>
      <c r="F38" s="44"/>
      <c r="G38" s="44" t="s">
        <v>107</v>
      </c>
      <c r="H38" s="46">
        <f>H35+H17+H5</f>
        <v>619.52</v>
      </c>
      <c r="I38" s="46">
        <f>I35+I17+I5</f>
        <v>65.27000000000001</v>
      </c>
      <c r="J38" s="44"/>
    </row>
  </sheetData>
  <sheetProtection/>
  <mergeCells count="29">
    <mergeCell ref="B38:C38"/>
    <mergeCell ref="A6:A8"/>
    <mergeCell ref="B6:B8"/>
    <mergeCell ref="C3:C4"/>
    <mergeCell ref="C6:C8"/>
    <mergeCell ref="C33:C34"/>
    <mergeCell ref="C36:C37"/>
    <mergeCell ref="A1:J1"/>
    <mergeCell ref="A2:D2"/>
    <mergeCell ref="E2:I2"/>
    <mergeCell ref="A3:B3"/>
    <mergeCell ref="E3:F3"/>
    <mergeCell ref="G3:G4"/>
    <mergeCell ref="H3:H4"/>
    <mergeCell ref="I3:I4"/>
    <mergeCell ref="J2:J4"/>
    <mergeCell ref="D3:D4"/>
    <mergeCell ref="D6:D8"/>
    <mergeCell ref="E6:E8"/>
    <mergeCell ref="B9:B13"/>
    <mergeCell ref="A9:A13"/>
    <mergeCell ref="C9:C13"/>
    <mergeCell ref="D9:D13"/>
    <mergeCell ref="E9:E13"/>
    <mergeCell ref="F36:F37"/>
    <mergeCell ref="D33:D34"/>
    <mergeCell ref="D36:D37"/>
    <mergeCell ref="B33:B34"/>
    <mergeCell ref="B36:B37"/>
  </mergeCells>
  <printOptions/>
  <pageMargins left="0.7" right="0.7" top="0.75" bottom="0.75" header="0.3" footer="0.3"/>
  <pageSetup fitToHeight="1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PageLayoutView="0" workbookViewId="0" topLeftCell="A1">
      <selection activeCell="K6" sqref="K6:L6"/>
    </sheetView>
  </sheetViews>
  <sheetFormatPr defaultColWidth="9.00390625" defaultRowHeight="15"/>
  <cols>
    <col min="1" max="2" width="6.8515625" style="0" customWidth="1"/>
    <col min="3" max="3" width="8.140625" style="0" customWidth="1"/>
    <col min="4" max="4" width="6.8515625" style="0" customWidth="1"/>
    <col min="5" max="5" width="8.7109375" style="0" customWidth="1"/>
    <col min="6" max="10" width="6.8515625" style="0" customWidth="1"/>
    <col min="11" max="11" width="8.140625" style="0" customWidth="1"/>
    <col min="12" max="12" width="7.8515625" style="0" customWidth="1"/>
    <col min="13" max="14" width="6.8515625" style="0" customWidth="1"/>
    <col min="15" max="15" width="8.00390625" style="0" customWidth="1"/>
    <col min="16" max="18" width="6.8515625" style="0" customWidth="1"/>
  </cols>
  <sheetData>
    <row r="1" spans="1:18" ht="30" customHeight="1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1" t="s">
        <v>2</v>
      </c>
      <c r="R2" s="71"/>
    </row>
    <row r="3" spans="1:18" ht="48.75" customHeight="1">
      <c r="A3" s="99" t="s">
        <v>109</v>
      </c>
      <c r="B3" s="99"/>
      <c r="C3" s="99"/>
      <c r="D3" s="99"/>
      <c r="E3" s="99"/>
      <c r="F3" s="99"/>
      <c r="G3" s="99" t="s">
        <v>110</v>
      </c>
      <c r="H3" s="99"/>
      <c r="I3" s="99"/>
      <c r="J3" s="99"/>
      <c r="K3" s="99"/>
      <c r="L3" s="99"/>
      <c r="M3" s="99" t="s">
        <v>111</v>
      </c>
      <c r="N3" s="99"/>
      <c r="O3" s="99"/>
      <c r="P3" s="99"/>
      <c r="Q3" s="99"/>
      <c r="R3" s="99"/>
    </row>
    <row r="4" spans="1:18" ht="48.75" customHeight="1">
      <c r="A4" s="99" t="s">
        <v>7</v>
      </c>
      <c r="B4" s="97" t="s">
        <v>112</v>
      </c>
      <c r="C4" s="99" t="s">
        <v>113</v>
      </c>
      <c r="D4" s="99"/>
      <c r="E4" s="99"/>
      <c r="F4" s="97" t="s">
        <v>92</v>
      </c>
      <c r="G4" s="99" t="s">
        <v>7</v>
      </c>
      <c r="H4" s="97" t="s">
        <v>112</v>
      </c>
      <c r="I4" s="99" t="s">
        <v>113</v>
      </c>
      <c r="J4" s="99"/>
      <c r="K4" s="99"/>
      <c r="L4" s="97" t="s">
        <v>92</v>
      </c>
      <c r="M4" s="99" t="s">
        <v>7</v>
      </c>
      <c r="N4" s="97" t="s">
        <v>112</v>
      </c>
      <c r="O4" s="99" t="s">
        <v>113</v>
      </c>
      <c r="P4" s="99"/>
      <c r="Q4" s="99"/>
      <c r="R4" s="97" t="s">
        <v>92</v>
      </c>
    </row>
    <row r="5" spans="1:18" ht="52.5" customHeight="1">
      <c r="A5" s="99"/>
      <c r="B5" s="97"/>
      <c r="C5" s="37" t="s">
        <v>30</v>
      </c>
      <c r="D5" s="37" t="s">
        <v>114</v>
      </c>
      <c r="E5" s="37" t="s">
        <v>115</v>
      </c>
      <c r="F5" s="97"/>
      <c r="G5" s="99"/>
      <c r="H5" s="97"/>
      <c r="I5" s="37" t="s">
        <v>30</v>
      </c>
      <c r="J5" s="37" t="s">
        <v>114</v>
      </c>
      <c r="K5" s="37" t="s">
        <v>115</v>
      </c>
      <c r="L5" s="97"/>
      <c r="M5" s="99"/>
      <c r="N5" s="97"/>
      <c r="O5" s="37" t="s">
        <v>30</v>
      </c>
      <c r="P5" s="37" t="s">
        <v>114</v>
      </c>
      <c r="Q5" s="37" t="s">
        <v>115</v>
      </c>
      <c r="R5" s="97"/>
    </row>
    <row r="6" spans="1:18" ht="43.5" customHeight="1">
      <c r="A6" s="38">
        <f>SUM(B6,C6,F6)</f>
        <v>15.14</v>
      </c>
      <c r="B6" s="38"/>
      <c r="C6" s="38">
        <v>12.31</v>
      </c>
      <c r="D6" s="38"/>
      <c r="E6" s="38">
        <v>12.31</v>
      </c>
      <c r="F6" s="38">
        <v>2.83</v>
      </c>
      <c r="G6" s="38">
        <f>SUM(H6,I6,L6)</f>
        <v>14.58</v>
      </c>
      <c r="H6" s="38"/>
      <c r="I6" s="38">
        <f>SUM(J6:K6)</f>
        <v>11.75</v>
      </c>
      <c r="J6" s="38"/>
      <c r="K6" s="38">
        <v>11.75</v>
      </c>
      <c r="L6" s="38">
        <v>2.83</v>
      </c>
      <c r="M6" s="38">
        <f>SUM(N6,O6,R6)</f>
        <v>21.97</v>
      </c>
      <c r="N6" s="38"/>
      <c r="O6" s="38">
        <f>SUM(P6:Q6)</f>
        <v>17.57</v>
      </c>
      <c r="P6" s="38"/>
      <c r="Q6" s="38">
        <v>17.57</v>
      </c>
      <c r="R6" s="38">
        <v>4.4</v>
      </c>
    </row>
    <row r="7" spans="1:18" ht="13.5">
      <c r="A7" s="39" t="s">
        <v>116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20"/>
      <c r="N7" s="20"/>
      <c r="O7" s="20"/>
      <c r="P7" s="20"/>
      <c r="Q7" s="20"/>
      <c r="R7" s="20"/>
    </row>
    <row r="8" spans="1:18" ht="13.5">
      <c r="A8" s="98" t="s">
        <v>117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20"/>
      <c r="N8" s="20"/>
      <c r="O8" s="20"/>
      <c r="P8" s="20"/>
      <c r="Q8" s="20"/>
      <c r="R8" s="20"/>
    </row>
    <row r="9" ht="13.5" customHeight="1"/>
    <row r="12" ht="13.5" customHeight="1"/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8:F8"/>
    <mergeCell ref="G8:L8"/>
    <mergeCell ref="A4:A5"/>
    <mergeCell ref="B4:B5"/>
    <mergeCell ref="F4:F5"/>
    <mergeCell ref="G4:G5"/>
    <mergeCell ref="H4:H5"/>
    <mergeCell ref="L4:L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2"/>
    </sheetView>
  </sheetViews>
  <sheetFormatPr defaultColWidth="9.00390625" defaultRowHeight="15"/>
  <cols>
    <col min="1" max="1" width="15.421875" style="0" customWidth="1"/>
    <col min="2" max="2" width="11.00390625" style="0" bestFit="1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0" t="s">
        <v>118</v>
      </c>
      <c r="B1" s="100"/>
      <c r="C1" s="100"/>
      <c r="D1" s="100"/>
      <c r="E1" s="100"/>
      <c r="F1" s="100"/>
    </row>
    <row r="2" spans="1:6" ht="21" customHeight="1">
      <c r="A2" s="28" t="s">
        <v>119</v>
      </c>
      <c r="B2" s="20"/>
      <c r="C2" s="20"/>
      <c r="D2" s="20"/>
      <c r="E2" s="71" t="s">
        <v>2</v>
      </c>
      <c r="F2" s="71"/>
    </row>
    <row r="3" spans="1:6" ht="40.5" customHeight="1">
      <c r="A3" s="99" t="s">
        <v>28</v>
      </c>
      <c r="B3" s="99" t="s">
        <v>120</v>
      </c>
      <c r="C3" s="99" t="s">
        <v>121</v>
      </c>
      <c r="D3" s="99" t="s">
        <v>122</v>
      </c>
      <c r="E3" s="99"/>
      <c r="F3" s="99"/>
    </row>
    <row r="4" spans="1:6" ht="31.5" customHeight="1">
      <c r="A4" s="99"/>
      <c r="B4" s="99"/>
      <c r="C4" s="99"/>
      <c r="D4" s="34" t="s">
        <v>7</v>
      </c>
      <c r="E4" s="34" t="s">
        <v>31</v>
      </c>
      <c r="F4" s="34" t="s">
        <v>32</v>
      </c>
    </row>
    <row r="5" spans="1:6" ht="27" customHeight="1">
      <c r="A5" s="35"/>
      <c r="B5" s="35"/>
      <c r="C5" s="35"/>
      <c r="D5" s="35"/>
      <c r="E5" s="35"/>
      <c r="F5" s="35"/>
    </row>
    <row r="6" spans="1:6" ht="27" customHeight="1">
      <c r="A6" s="35"/>
      <c r="B6" s="35"/>
      <c r="C6" s="35"/>
      <c r="D6" s="35"/>
      <c r="E6" s="35"/>
      <c r="F6" s="35"/>
    </row>
    <row r="7" spans="1:6" ht="27" customHeight="1">
      <c r="A7" s="35"/>
      <c r="B7" s="35"/>
      <c r="C7" s="35"/>
      <c r="D7" s="35"/>
      <c r="E7" s="35"/>
      <c r="F7" s="35"/>
    </row>
    <row r="8" spans="1:6" ht="27" customHeight="1">
      <c r="A8" s="35"/>
      <c r="B8" s="35"/>
      <c r="C8" s="35"/>
      <c r="D8" s="35"/>
      <c r="E8" s="35"/>
      <c r="F8" s="35"/>
    </row>
    <row r="9" spans="1:6" ht="27" customHeight="1">
      <c r="A9" s="35"/>
      <c r="B9" s="35"/>
      <c r="C9" s="35"/>
      <c r="D9" s="35"/>
      <c r="E9" s="35"/>
      <c r="F9" s="35"/>
    </row>
    <row r="10" spans="1:6" ht="27" customHeight="1">
      <c r="A10" s="35"/>
      <c r="B10" s="35"/>
      <c r="C10" s="35"/>
      <c r="D10" s="35"/>
      <c r="E10" s="35"/>
      <c r="F10" s="35"/>
    </row>
    <row r="11" spans="1:6" ht="27" customHeight="1">
      <c r="A11" s="35"/>
      <c r="B11" s="35"/>
      <c r="C11" s="35"/>
      <c r="D11" s="35"/>
      <c r="E11" s="35"/>
      <c r="F11" s="35"/>
    </row>
    <row r="12" spans="1:6" ht="27" customHeight="1">
      <c r="A12" s="35"/>
      <c r="B12" s="35"/>
      <c r="C12" s="35"/>
      <c r="D12" s="35"/>
      <c r="E12" s="35"/>
      <c r="F12" s="35"/>
    </row>
    <row r="13" spans="1:6" ht="27" customHeight="1">
      <c r="A13" s="35"/>
      <c r="B13" s="35"/>
      <c r="C13" s="35"/>
      <c r="D13" s="35"/>
      <c r="E13" s="35"/>
      <c r="F13" s="35"/>
    </row>
    <row r="14" spans="1:6" ht="27" customHeight="1">
      <c r="A14" s="35"/>
      <c r="B14" s="35"/>
      <c r="C14" s="35"/>
      <c r="D14" s="35"/>
      <c r="E14" s="35"/>
      <c r="F14" s="35"/>
    </row>
    <row r="15" spans="1:6" ht="27" customHeight="1">
      <c r="A15" s="35"/>
      <c r="B15" s="35"/>
      <c r="C15" s="35"/>
      <c r="D15" s="35"/>
      <c r="E15" s="35"/>
      <c r="F15" s="35"/>
    </row>
    <row r="16" spans="1:6" ht="27" customHeight="1">
      <c r="A16" s="35"/>
      <c r="B16" s="35"/>
      <c r="C16" s="35"/>
      <c r="D16" s="35"/>
      <c r="E16" s="35"/>
      <c r="F16" s="35"/>
    </row>
    <row r="17" spans="1:6" ht="27" customHeight="1">
      <c r="A17" s="35"/>
      <c r="B17" s="35"/>
      <c r="C17" s="35"/>
      <c r="D17" s="35"/>
      <c r="E17" s="35"/>
      <c r="F17" s="35"/>
    </row>
    <row r="18" spans="1:6" ht="27" customHeight="1">
      <c r="A18" s="35"/>
      <c r="B18" s="35"/>
      <c r="C18" s="35"/>
      <c r="D18" s="35"/>
      <c r="E18" s="35"/>
      <c r="F18" s="35"/>
    </row>
    <row r="19" spans="1:6" ht="27" customHeight="1">
      <c r="A19" s="35"/>
      <c r="B19" s="35"/>
      <c r="C19" s="35"/>
      <c r="D19" s="35"/>
      <c r="E19" s="35"/>
      <c r="F19" s="35"/>
    </row>
    <row r="20" spans="1:6" ht="27" customHeight="1">
      <c r="A20" s="101" t="s">
        <v>7</v>
      </c>
      <c r="B20" s="101"/>
      <c r="C20" s="35"/>
      <c r="D20" s="35"/>
      <c r="E20" s="35"/>
      <c r="F20" s="35"/>
    </row>
    <row r="21" spans="1:6" ht="13.5">
      <c r="A21" s="98" t="s">
        <v>116</v>
      </c>
      <c r="B21" s="98"/>
      <c r="C21" s="98"/>
      <c r="D21" s="98"/>
      <c r="E21" s="98"/>
      <c r="F21" s="98"/>
    </row>
    <row r="22" spans="1:6" ht="13.5">
      <c r="A22" s="98" t="s">
        <v>123</v>
      </c>
      <c r="B22" s="98"/>
      <c r="C22" s="98"/>
      <c r="D22" s="98"/>
      <c r="E22" s="98"/>
      <c r="F22" s="9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" width="29.421875" style="0" customWidth="1"/>
    <col min="2" max="2" width="16.28125" style="0" customWidth="1"/>
    <col min="3" max="3" width="32.421875" style="0" customWidth="1"/>
    <col min="4" max="4" width="20.7109375" style="0" customWidth="1"/>
  </cols>
  <sheetData>
    <row r="1" spans="1:4" ht="33.75" customHeight="1">
      <c r="A1" s="100" t="s">
        <v>124</v>
      </c>
      <c r="B1" s="100"/>
      <c r="C1" s="100"/>
      <c r="D1" s="100"/>
    </row>
    <row r="2" spans="1:4" ht="21" customHeight="1">
      <c r="A2" s="27"/>
      <c r="B2" s="20"/>
      <c r="C2" s="20"/>
      <c r="D2" s="28" t="s">
        <v>2</v>
      </c>
    </row>
    <row r="3" spans="1:4" ht="27.75" customHeight="1">
      <c r="A3" s="102" t="s">
        <v>3</v>
      </c>
      <c r="B3" s="102"/>
      <c r="C3" s="102" t="s">
        <v>4</v>
      </c>
      <c r="D3" s="102"/>
    </row>
    <row r="4" spans="1:4" ht="27.75" customHeight="1">
      <c r="A4" s="29" t="s">
        <v>5</v>
      </c>
      <c r="B4" s="29" t="s">
        <v>6</v>
      </c>
      <c r="C4" s="29" t="s">
        <v>5</v>
      </c>
      <c r="D4" s="29" t="s">
        <v>6</v>
      </c>
    </row>
    <row r="5" spans="1:4" ht="23.25" customHeight="1">
      <c r="A5" s="30" t="s">
        <v>125</v>
      </c>
      <c r="B5" s="26">
        <v>956.79</v>
      </c>
      <c r="C5" s="30" t="s">
        <v>126</v>
      </c>
      <c r="D5" s="65">
        <v>816.39</v>
      </c>
    </row>
    <row r="6" spans="1:4" ht="23.25" customHeight="1">
      <c r="A6" s="32" t="s">
        <v>127</v>
      </c>
      <c r="B6" s="25"/>
      <c r="C6" s="32" t="s">
        <v>128</v>
      </c>
      <c r="D6" s="33"/>
    </row>
    <row r="7" spans="1:4" ht="23.25" customHeight="1">
      <c r="A7" s="30" t="s">
        <v>129</v>
      </c>
      <c r="B7" s="26"/>
      <c r="C7" s="30" t="s">
        <v>130</v>
      </c>
      <c r="D7" s="31"/>
    </row>
    <row r="8" spans="1:4" ht="23.25" customHeight="1">
      <c r="A8" s="32" t="s">
        <v>131</v>
      </c>
      <c r="B8" s="25"/>
      <c r="C8" s="32" t="s">
        <v>132</v>
      </c>
      <c r="D8" s="33"/>
    </row>
    <row r="9" spans="1:4" ht="23.25" customHeight="1">
      <c r="A9" s="30" t="s">
        <v>133</v>
      </c>
      <c r="B9" s="26"/>
      <c r="C9" s="30" t="s">
        <v>134</v>
      </c>
      <c r="D9" s="31"/>
    </row>
    <row r="10" spans="1:4" ht="23.25" customHeight="1">
      <c r="A10" s="25"/>
      <c r="B10" s="25"/>
      <c r="C10" s="32" t="s">
        <v>135</v>
      </c>
      <c r="D10" s="33"/>
    </row>
    <row r="11" spans="1:4" ht="23.25" customHeight="1">
      <c r="A11" s="26"/>
      <c r="B11" s="26"/>
      <c r="C11" s="30" t="s">
        <v>136</v>
      </c>
      <c r="D11" s="31"/>
    </row>
    <row r="12" spans="1:4" ht="23.25" customHeight="1">
      <c r="A12" s="25"/>
      <c r="B12" s="25"/>
      <c r="C12" s="32" t="s">
        <v>137</v>
      </c>
      <c r="D12" s="33">
        <v>58.02</v>
      </c>
    </row>
    <row r="13" spans="1:4" ht="23.25" customHeight="1">
      <c r="A13" s="26"/>
      <c r="B13" s="26"/>
      <c r="C13" s="30" t="s">
        <v>138</v>
      </c>
      <c r="D13" s="31">
        <v>37.37</v>
      </c>
    </row>
    <row r="14" spans="1:4" ht="23.25" customHeight="1">
      <c r="A14" s="25"/>
      <c r="B14" s="25"/>
      <c r="C14" s="32" t="s">
        <v>139</v>
      </c>
      <c r="D14" s="33">
        <v>45.01</v>
      </c>
    </row>
    <row r="15" spans="1:4" ht="23.25" customHeight="1">
      <c r="A15" s="26"/>
      <c r="B15" s="26"/>
      <c r="C15" s="30" t="s">
        <v>140</v>
      </c>
      <c r="D15" s="31"/>
    </row>
    <row r="16" spans="1:4" ht="23.25" customHeight="1">
      <c r="A16" s="25" t="s">
        <v>141</v>
      </c>
      <c r="B16" s="25">
        <f>SUM(B5:B15)</f>
        <v>956.79</v>
      </c>
      <c r="C16" s="25" t="s">
        <v>142</v>
      </c>
      <c r="D16" s="33">
        <f>SUM(D5:D15)</f>
        <v>956.79</v>
      </c>
    </row>
    <row r="17" spans="1:4" ht="23.25" customHeight="1">
      <c r="A17" s="26" t="s">
        <v>143</v>
      </c>
      <c r="B17" s="26"/>
      <c r="C17" s="26"/>
      <c r="D17" s="31"/>
    </row>
    <row r="18" spans="1:4" ht="23.25" customHeight="1">
      <c r="A18" s="25" t="s">
        <v>144</v>
      </c>
      <c r="B18" s="25"/>
      <c r="C18" s="25" t="s">
        <v>145</v>
      </c>
      <c r="D18" s="33"/>
    </row>
    <row r="19" spans="1:4" ht="23.25" customHeight="1">
      <c r="A19" s="26"/>
      <c r="B19" s="26"/>
      <c r="C19" s="26"/>
      <c r="D19" s="31"/>
    </row>
    <row r="20" spans="1:4" ht="27.75" customHeight="1">
      <c r="A20" s="29" t="s">
        <v>22</v>
      </c>
      <c r="B20" s="29">
        <f>B16+B18</f>
        <v>956.79</v>
      </c>
      <c r="C20" s="29" t="s">
        <v>23</v>
      </c>
      <c r="D20" s="29">
        <f>SUM(D16:D19)</f>
        <v>956.79</v>
      </c>
    </row>
    <row r="21" spans="1:4" ht="13.5">
      <c r="A21" s="20"/>
      <c r="B21" s="20"/>
      <c r="C21" s="20"/>
      <c r="D21" s="20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R13" sqref="R13"/>
    </sheetView>
  </sheetViews>
  <sheetFormatPr defaultColWidth="9.00390625" defaultRowHeight="27.75" customHeight="1"/>
  <cols>
    <col min="2" max="2" width="21.00390625" style="0" customWidth="1"/>
    <col min="3" max="3" width="12.57421875" style="0" customWidth="1"/>
    <col min="4" max="4" width="10.140625" style="0" customWidth="1"/>
    <col min="5" max="5" width="10.57421875" style="0" customWidth="1"/>
    <col min="6" max="6" width="9.28125" style="0" customWidth="1"/>
    <col min="7" max="7" width="6.57421875" style="0" customWidth="1"/>
    <col min="8" max="8" width="8.7109375" style="0" customWidth="1"/>
    <col min="9" max="9" width="7.421875" style="0" customWidth="1"/>
    <col min="10" max="10" width="9.140625" style="0" customWidth="1"/>
    <col min="11" max="11" width="6.28125" style="0" customWidth="1"/>
    <col min="12" max="12" width="9.00390625" style="0" customWidth="1"/>
  </cols>
  <sheetData>
    <row r="1" spans="1:12" ht="44.25" customHeight="1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5">
      <c r="A2" s="19" t="s">
        <v>147</v>
      </c>
      <c r="B2" s="20"/>
      <c r="C2" s="20"/>
      <c r="D2" s="20"/>
      <c r="E2" s="20"/>
      <c r="F2" s="20"/>
      <c r="G2" s="20"/>
      <c r="H2" s="20"/>
      <c r="I2" s="20"/>
      <c r="J2" s="20"/>
      <c r="K2" s="105" t="s">
        <v>2</v>
      </c>
      <c r="L2" s="105"/>
    </row>
    <row r="3" spans="1:12" ht="40.5" customHeight="1">
      <c r="A3" s="106" t="s">
        <v>148</v>
      </c>
      <c r="B3" s="106"/>
      <c r="C3" s="103" t="s">
        <v>7</v>
      </c>
      <c r="D3" s="103" t="s">
        <v>144</v>
      </c>
      <c r="E3" s="103" t="s">
        <v>149</v>
      </c>
      <c r="F3" s="103" t="s">
        <v>150</v>
      </c>
      <c r="G3" s="103" t="s">
        <v>151</v>
      </c>
      <c r="H3" s="103" t="s">
        <v>152</v>
      </c>
      <c r="I3" s="103" t="s">
        <v>153</v>
      </c>
      <c r="J3" s="103" t="s">
        <v>154</v>
      </c>
      <c r="K3" s="103" t="s">
        <v>155</v>
      </c>
      <c r="L3" s="103" t="s">
        <v>143</v>
      </c>
    </row>
    <row r="4" spans="1:12" ht="13.5">
      <c r="A4" s="21" t="s">
        <v>28</v>
      </c>
      <c r="B4" s="22" t="s">
        <v>29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s="1" customFormat="1" ht="19.5" customHeight="1">
      <c r="A5" s="55">
        <v>201</v>
      </c>
      <c r="B5" s="55" t="s">
        <v>163</v>
      </c>
      <c r="C5" s="23">
        <f>SUM(D5:L5)</f>
        <v>816.39</v>
      </c>
      <c r="D5" s="23">
        <f>SUM(D6)</f>
        <v>0</v>
      </c>
      <c r="E5" s="56">
        <f>E6</f>
        <v>816.39</v>
      </c>
      <c r="F5" s="23">
        <f>SUM(F6)</f>
        <v>0</v>
      </c>
      <c r="G5" s="23"/>
      <c r="H5" s="23"/>
      <c r="I5" s="23"/>
      <c r="J5" s="23"/>
      <c r="K5" s="23"/>
      <c r="L5" s="23"/>
    </row>
    <row r="6" spans="1:12" ht="28.5" customHeight="1">
      <c r="A6" s="57">
        <v>20103</v>
      </c>
      <c r="B6" s="57" t="s">
        <v>164</v>
      </c>
      <c r="C6" s="24">
        <f>SUM(D6:L6)</f>
        <v>816.39</v>
      </c>
      <c r="D6" s="24"/>
      <c r="E6" s="58">
        <f>SUM(E7:E7)</f>
        <v>816.39</v>
      </c>
      <c r="F6" s="24"/>
      <c r="G6" s="24"/>
      <c r="H6" s="24"/>
      <c r="I6" s="24"/>
      <c r="J6" s="24"/>
      <c r="K6" s="24"/>
      <c r="L6" s="24"/>
    </row>
    <row r="7" spans="1:12" ht="19.5" customHeight="1">
      <c r="A7" s="55">
        <v>2010399</v>
      </c>
      <c r="B7" s="55" t="s">
        <v>162</v>
      </c>
      <c r="C7" s="23">
        <f>SUM(D7:L7)</f>
        <v>816.39</v>
      </c>
      <c r="D7" s="23"/>
      <c r="E7" s="56">
        <v>816.39</v>
      </c>
      <c r="F7" s="23"/>
      <c r="G7" s="23"/>
      <c r="H7" s="23"/>
      <c r="I7" s="23"/>
      <c r="J7" s="23"/>
      <c r="K7" s="23"/>
      <c r="L7" s="23"/>
    </row>
    <row r="8" spans="1:12" ht="19.5" customHeight="1">
      <c r="A8" s="57">
        <v>208</v>
      </c>
      <c r="B8" s="57" t="s">
        <v>33</v>
      </c>
      <c r="C8" s="24">
        <f>SUM(D8:L8)</f>
        <v>58.019999999999996</v>
      </c>
      <c r="D8" s="24"/>
      <c r="E8" s="58">
        <f>SUM(E9:E11)</f>
        <v>58.019999999999996</v>
      </c>
      <c r="F8" s="24"/>
      <c r="G8" s="24"/>
      <c r="H8" s="24"/>
      <c r="I8" s="24"/>
      <c r="J8" s="24"/>
      <c r="K8" s="24"/>
      <c r="L8" s="24"/>
    </row>
    <row r="9" spans="1:12" ht="19.5" customHeight="1">
      <c r="A9" s="55">
        <v>2080505</v>
      </c>
      <c r="B9" s="55" t="s">
        <v>34</v>
      </c>
      <c r="C9" s="23">
        <f aca="true" t="shared" si="0" ref="C9:C17">SUM(D9:L9)</f>
        <v>55.19</v>
      </c>
      <c r="D9" s="23">
        <f>SUM(D10:D12)</f>
        <v>0</v>
      </c>
      <c r="E9" s="56">
        <v>55.19</v>
      </c>
      <c r="F9" s="23"/>
      <c r="G9" s="23"/>
      <c r="H9" s="23"/>
      <c r="I9" s="23"/>
      <c r="J9" s="23"/>
      <c r="K9" s="23"/>
      <c r="L9" s="23"/>
    </row>
    <row r="10" spans="1:12" ht="19.5" customHeight="1">
      <c r="A10" s="55">
        <v>2082702</v>
      </c>
      <c r="B10" s="55" t="s">
        <v>35</v>
      </c>
      <c r="C10" s="24">
        <f t="shared" si="0"/>
        <v>0.42</v>
      </c>
      <c r="D10" s="24"/>
      <c r="E10" s="56">
        <v>0.42</v>
      </c>
      <c r="F10" s="24"/>
      <c r="G10" s="24"/>
      <c r="H10" s="24"/>
      <c r="I10" s="24"/>
      <c r="J10" s="24"/>
      <c r="K10" s="24"/>
      <c r="L10" s="24"/>
    </row>
    <row r="11" spans="1:12" ht="19.5" customHeight="1">
      <c r="A11" s="57">
        <v>2082703</v>
      </c>
      <c r="B11" s="57" t="s">
        <v>36</v>
      </c>
      <c r="C11" s="23">
        <f t="shared" si="0"/>
        <v>2.41</v>
      </c>
      <c r="D11" s="23"/>
      <c r="E11" s="58">
        <v>2.41</v>
      </c>
      <c r="F11" s="23"/>
      <c r="G11" s="23"/>
      <c r="H11" s="23"/>
      <c r="I11" s="23"/>
      <c r="J11" s="23"/>
      <c r="K11" s="23"/>
      <c r="L11" s="23"/>
    </row>
    <row r="12" spans="1:12" ht="19.5" customHeight="1">
      <c r="A12" s="55">
        <v>210</v>
      </c>
      <c r="B12" s="55" t="s">
        <v>37</v>
      </c>
      <c r="C12" s="24">
        <f t="shared" si="0"/>
        <v>37.37</v>
      </c>
      <c r="D12" s="24"/>
      <c r="E12" s="56">
        <f>SUM(E13)</f>
        <v>37.37</v>
      </c>
      <c r="F12" s="24"/>
      <c r="G12" s="24"/>
      <c r="H12" s="24"/>
      <c r="I12" s="24"/>
      <c r="J12" s="24"/>
      <c r="K12" s="24"/>
      <c r="L12" s="24"/>
    </row>
    <row r="13" spans="1:12" s="1" customFormat="1" ht="19.5" customHeight="1">
      <c r="A13" s="57">
        <v>21011</v>
      </c>
      <c r="B13" s="57" t="s">
        <v>38</v>
      </c>
      <c r="C13" s="23">
        <f t="shared" si="0"/>
        <v>37.37</v>
      </c>
      <c r="D13" s="23">
        <f>SUM(D14:D17)</f>
        <v>0</v>
      </c>
      <c r="E13" s="58">
        <v>37.37</v>
      </c>
      <c r="F13" s="23"/>
      <c r="G13" s="23"/>
      <c r="H13" s="23"/>
      <c r="I13" s="23"/>
      <c r="J13" s="23"/>
      <c r="K13" s="23"/>
      <c r="L13" s="23"/>
    </row>
    <row r="14" spans="1:12" ht="19.5" customHeight="1">
      <c r="A14" s="57">
        <v>2101103</v>
      </c>
      <c r="B14" s="57" t="s">
        <v>39</v>
      </c>
      <c r="C14" s="24">
        <f t="shared" si="0"/>
        <v>9.77</v>
      </c>
      <c r="D14" s="24"/>
      <c r="E14" s="58">
        <v>9.77</v>
      </c>
      <c r="F14" s="24"/>
      <c r="G14" s="24"/>
      <c r="H14" s="24"/>
      <c r="I14" s="24"/>
      <c r="J14" s="24"/>
      <c r="K14" s="24"/>
      <c r="L14" s="24"/>
    </row>
    <row r="15" spans="1:12" ht="19.5" customHeight="1">
      <c r="A15" s="57">
        <v>2101201</v>
      </c>
      <c r="B15" s="57" t="s">
        <v>166</v>
      </c>
      <c r="C15" s="23">
        <f t="shared" si="0"/>
        <v>27.6</v>
      </c>
      <c r="D15" s="23"/>
      <c r="E15" s="58">
        <v>27.6</v>
      </c>
      <c r="F15" s="23"/>
      <c r="G15" s="23"/>
      <c r="H15" s="23"/>
      <c r="I15" s="23"/>
      <c r="J15" s="23"/>
      <c r="K15" s="23"/>
      <c r="L15" s="23"/>
    </row>
    <row r="16" spans="1:12" ht="19.5" customHeight="1">
      <c r="A16" s="55">
        <v>221</v>
      </c>
      <c r="B16" s="55" t="s">
        <v>40</v>
      </c>
      <c r="C16" s="24">
        <f t="shared" si="0"/>
        <v>45.01</v>
      </c>
      <c r="D16" s="24"/>
      <c r="E16" s="56">
        <f>E17</f>
        <v>45.01</v>
      </c>
      <c r="F16" s="24"/>
      <c r="G16" s="24"/>
      <c r="H16" s="24"/>
      <c r="I16" s="24"/>
      <c r="J16" s="24"/>
      <c r="K16" s="24"/>
      <c r="L16" s="24"/>
    </row>
    <row r="17" spans="1:12" ht="19.5" customHeight="1">
      <c r="A17" s="57">
        <v>22102</v>
      </c>
      <c r="B17" s="57" t="s">
        <v>41</v>
      </c>
      <c r="C17" s="23">
        <f t="shared" si="0"/>
        <v>45.01</v>
      </c>
      <c r="D17" s="23"/>
      <c r="E17" s="58">
        <f>E18</f>
        <v>45.01</v>
      </c>
      <c r="F17" s="23"/>
      <c r="G17" s="23"/>
      <c r="H17" s="23"/>
      <c r="I17" s="23"/>
      <c r="J17" s="23"/>
      <c r="K17" s="23"/>
      <c r="L17" s="23"/>
    </row>
    <row r="18" spans="1:12" ht="19.5" customHeight="1">
      <c r="A18" s="55">
        <v>2210201</v>
      </c>
      <c r="B18" s="55" t="s">
        <v>42</v>
      </c>
      <c r="C18" s="24">
        <v>45.01</v>
      </c>
      <c r="D18" s="24">
        <v>0</v>
      </c>
      <c r="E18" s="56">
        <v>45.01</v>
      </c>
      <c r="F18" s="24"/>
      <c r="G18" s="24"/>
      <c r="H18" s="24"/>
      <c r="I18" s="24"/>
      <c r="J18" s="24"/>
      <c r="K18" s="24"/>
      <c r="L18" s="24"/>
    </row>
    <row r="19" spans="1:12" s="1" customFormat="1" ht="19.5" customHeight="1">
      <c r="A19" s="107" t="s">
        <v>156</v>
      </c>
      <c r="B19" s="107"/>
      <c r="C19" s="23">
        <f>C5+C8+C12+C16</f>
        <v>956.79</v>
      </c>
      <c r="D19" s="23">
        <f>D5+D8+D12+D16</f>
        <v>0</v>
      </c>
      <c r="E19" s="23">
        <f>E5+E8+E12+E16</f>
        <v>956.79</v>
      </c>
      <c r="F19" s="23">
        <f>F5+F8+F12+F16</f>
        <v>0</v>
      </c>
      <c r="G19" s="23">
        <f aca="true" t="shared" si="1" ref="G19:L19">G4</f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spans="1:6" ht="13.5">
      <c r="A20" s="98" t="s">
        <v>116</v>
      </c>
      <c r="B20" s="98"/>
      <c r="C20" s="98"/>
      <c r="D20" s="98"/>
      <c r="E20" s="98"/>
      <c r="F20" s="98"/>
    </row>
    <row r="21" spans="1:6" ht="13.5">
      <c r="A21" s="98" t="s">
        <v>157</v>
      </c>
      <c r="B21" s="98"/>
      <c r="C21" s="98"/>
      <c r="D21" s="98"/>
      <c r="E21" s="98"/>
      <c r="F21" s="98"/>
    </row>
  </sheetData>
  <sheetProtection/>
  <mergeCells count="16">
    <mergeCell ref="A1:L1"/>
    <mergeCell ref="K2:L2"/>
    <mergeCell ref="A3:B3"/>
    <mergeCell ref="A19:B19"/>
    <mergeCell ref="A20:F20"/>
    <mergeCell ref="A21:F2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4" sqref="C24"/>
    </sheetView>
  </sheetViews>
  <sheetFormatPr defaultColWidth="9.00390625" defaultRowHeight="15"/>
  <cols>
    <col min="1" max="1" width="12.00390625" style="0" customWidth="1"/>
    <col min="2" max="2" width="30.57421875" style="0" customWidth="1"/>
    <col min="3" max="3" width="15.57421875" style="0" customWidth="1"/>
    <col min="4" max="4" width="15.28125" style="0" customWidth="1"/>
    <col min="5" max="5" width="13.421875" style="0" customWidth="1"/>
    <col min="6" max="6" width="8.140625" style="0" customWidth="1"/>
    <col min="7" max="7" width="9.57421875" style="0" customWidth="1"/>
    <col min="8" max="8" width="10.421875" style="0" customWidth="1"/>
    <col min="10" max="11" width="12.57421875" style="0" bestFit="1" customWidth="1"/>
  </cols>
  <sheetData>
    <row r="1" spans="1:8" ht="31.5" customHeight="1">
      <c r="A1" s="108" t="s">
        <v>158</v>
      </c>
      <c r="B1" s="108"/>
      <c r="C1" s="108"/>
      <c r="D1" s="108"/>
      <c r="E1" s="108"/>
      <c r="F1" s="108"/>
      <c r="G1" s="108"/>
      <c r="H1" s="108"/>
    </row>
    <row r="2" spans="1:8" ht="13.5">
      <c r="A2" s="2"/>
      <c r="B2" s="3"/>
      <c r="C2" s="3"/>
      <c r="D2" s="3"/>
      <c r="E2" s="3"/>
      <c r="F2" s="3"/>
      <c r="G2" s="71" t="s">
        <v>2</v>
      </c>
      <c r="H2" s="71"/>
    </row>
    <row r="3" spans="1:8" ht="54" customHeight="1">
      <c r="A3" s="109" t="s">
        <v>148</v>
      </c>
      <c r="B3" s="109"/>
      <c r="C3" s="4" t="s">
        <v>7</v>
      </c>
      <c r="D3" s="4" t="s">
        <v>31</v>
      </c>
      <c r="E3" s="4" t="s">
        <v>32</v>
      </c>
      <c r="F3" s="4" t="s">
        <v>159</v>
      </c>
      <c r="G3" s="4" t="s">
        <v>160</v>
      </c>
      <c r="H3" s="4" t="s">
        <v>161</v>
      </c>
    </row>
    <row r="4" spans="1:8" ht="13.5">
      <c r="A4" s="5" t="s">
        <v>28</v>
      </c>
      <c r="B4" s="5" t="s">
        <v>29</v>
      </c>
      <c r="C4" s="6">
        <v>956.79</v>
      </c>
      <c r="D4" s="6">
        <v>684.79</v>
      </c>
      <c r="E4" s="6">
        <v>272</v>
      </c>
      <c r="F4" s="7"/>
      <c r="G4" s="7"/>
      <c r="H4" s="7"/>
    </row>
    <row r="5" spans="1:8" ht="16.5" customHeight="1">
      <c r="A5" s="8">
        <v>201</v>
      </c>
      <c r="B5" s="8" t="s">
        <v>163</v>
      </c>
      <c r="C5" s="9">
        <v>816.39</v>
      </c>
      <c r="D5" s="9">
        <f>D6</f>
        <v>544.39</v>
      </c>
      <c r="E5" s="9">
        <v>272</v>
      </c>
      <c r="F5" s="10"/>
      <c r="G5" s="10"/>
      <c r="H5" s="10"/>
    </row>
    <row r="6" spans="1:8" ht="16.5" customHeight="1">
      <c r="A6" s="11">
        <v>20103</v>
      </c>
      <c r="B6" s="11" t="s">
        <v>164</v>
      </c>
      <c r="C6" s="12">
        <f aca="true" t="shared" si="0" ref="C6:C11">SUM(D6:E6)</f>
        <v>816.39</v>
      </c>
      <c r="D6" s="12">
        <f>SUM(D7:D7)</f>
        <v>544.39</v>
      </c>
      <c r="E6" s="12">
        <f>SUM(E7:E7)</f>
        <v>272</v>
      </c>
      <c r="F6" s="13"/>
      <c r="G6" s="13"/>
      <c r="H6" s="13"/>
    </row>
    <row r="7" spans="1:8" ht="26.25" customHeight="1">
      <c r="A7" s="14">
        <v>2010399</v>
      </c>
      <c r="B7" s="14" t="s">
        <v>162</v>
      </c>
      <c r="C7" s="9">
        <f t="shared" si="0"/>
        <v>816.39</v>
      </c>
      <c r="D7" s="9">
        <v>544.39</v>
      </c>
      <c r="E7" s="9">
        <v>272</v>
      </c>
      <c r="F7" s="10"/>
      <c r="G7" s="10"/>
      <c r="H7" s="10"/>
    </row>
    <row r="8" spans="1:8" ht="16.5" customHeight="1">
      <c r="A8" s="15">
        <v>208</v>
      </c>
      <c r="B8" s="15" t="s">
        <v>33</v>
      </c>
      <c r="C8" s="12">
        <f>SUM(C9:C11)</f>
        <v>58.019999999999996</v>
      </c>
      <c r="D8" s="12">
        <f>SUM(D9:D11)</f>
        <v>58.019999999999996</v>
      </c>
      <c r="E8" s="12"/>
      <c r="F8" s="13"/>
      <c r="G8" s="13"/>
      <c r="H8" s="13"/>
    </row>
    <row r="9" spans="1:8" s="1" customFormat="1" ht="16.5" customHeight="1">
      <c r="A9" s="8">
        <v>2080505</v>
      </c>
      <c r="B9" s="14" t="s">
        <v>34</v>
      </c>
      <c r="C9" s="9">
        <v>55.19</v>
      </c>
      <c r="D9" s="10">
        <v>55.19</v>
      </c>
      <c r="E9" s="9"/>
      <c r="F9" s="10"/>
      <c r="G9" s="10"/>
      <c r="H9" s="10"/>
    </row>
    <row r="10" spans="1:8" ht="16.5" customHeight="1">
      <c r="A10" s="15">
        <v>2082702</v>
      </c>
      <c r="B10" s="15" t="s">
        <v>35</v>
      </c>
      <c r="C10" s="12">
        <v>0.42</v>
      </c>
      <c r="D10" s="13">
        <v>0.42</v>
      </c>
      <c r="E10" s="12"/>
      <c r="F10" s="13"/>
      <c r="G10" s="13"/>
      <c r="H10" s="13"/>
    </row>
    <row r="11" spans="1:8" ht="16.5" customHeight="1">
      <c r="A11" s="14">
        <v>2082703</v>
      </c>
      <c r="B11" s="14" t="s">
        <v>36</v>
      </c>
      <c r="C11" s="9">
        <f t="shared" si="0"/>
        <v>2.41</v>
      </c>
      <c r="D11" s="10">
        <v>2.41</v>
      </c>
      <c r="E11" s="9"/>
      <c r="F11" s="10"/>
      <c r="G11" s="10"/>
      <c r="H11" s="10"/>
    </row>
    <row r="12" spans="1:8" ht="16.5" customHeight="1">
      <c r="A12" s="15">
        <v>210</v>
      </c>
      <c r="B12" s="15" t="s">
        <v>37</v>
      </c>
      <c r="C12" s="16">
        <f>SUM(C13)</f>
        <v>37.37</v>
      </c>
      <c r="D12" s="16">
        <f>SUM(D13)</f>
        <v>37.37</v>
      </c>
      <c r="E12" s="16">
        <f>SUM(E13)</f>
        <v>0</v>
      </c>
      <c r="F12" s="13"/>
      <c r="G12" s="13"/>
      <c r="H12" s="13"/>
    </row>
    <row r="13" spans="1:8" ht="16.5" customHeight="1">
      <c r="A13" s="14">
        <v>21011</v>
      </c>
      <c r="B13" s="14" t="s">
        <v>38</v>
      </c>
      <c r="C13" s="17">
        <v>37.37</v>
      </c>
      <c r="D13" s="9">
        <v>37.37</v>
      </c>
      <c r="E13" s="17">
        <f>SUM(E14:E14)</f>
        <v>0</v>
      </c>
      <c r="F13" s="10"/>
      <c r="G13" s="10"/>
      <c r="H13" s="10"/>
    </row>
    <row r="14" spans="1:8" ht="16.5" customHeight="1">
      <c r="A14" s="14">
        <v>2101103</v>
      </c>
      <c r="B14" s="14" t="s">
        <v>39</v>
      </c>
      <c r="C14" s="17">
        <f>SUM(D14:E14)</f>
        <v>9.77</v>
      </c>
      <c r="D14" s="17">
        <v>9.77</v>
      </c>
      <c r="E14" s="17"/>
      <c r="F14" s="10"/>
      <c r="G14" s="10"/>
      <c r="H14" s="10"/>
    </row>
    <row r="15" spans="1:8" ht="16.5" customHeight="1">
      <c r="A15" s="15">
        <v>2101201</v>
      </c>
      <c r="B15" s="15" t="s">
        <v>165</v>
      </c>
      <c r="C15" s="16">
        <v>27.6</v>
      </c>
      <c r="D15" s="16">
        <v>27.6</v>
      </c>
      <c r="E15" s="16"/>
      <c r="F15" s="13"/>
      <c r="G15" s="13"/>
      <c r="H15" s="13"/>
    </row>
    <row r="16" spans="1:8" ht="16.5" customHeight="1">
      <c r="A16" s="14">
        <v>221</v>
      </c>
      <c r="B16" s="14" t="s">
        <v>40</v>
      </c>
      <c r="C16" s="17">
        <f>C17</f>
        <v>45.01</v>
      </c>
      <c r="D16" s="17">
        <f>D17</f>
        <v>45.01</v>
      </c>
      <c r="E16" s="17"/>
      <c r="F16" s="10"/>
      <c r="G16" s="10"/>
      <c r="H16" s="10"/>
    </row>
    <row r="17" spans="1:8" ht="16.5" customHeight="1">
      <c r="A17" s="15">
        <v>22102</v>
      </c>
      <c r="B17" s="15" t="s">
        <v>41</v>
      </c>
      <c r="C17" s="16">
        <f>C18</f>
        <v>45.01</v>
      </c>
      <c r="D17" s="16">
        <f>D18</f>
        <v>45.01</v>
      </c>
      <c r="E17" s="16"/>
      <c r="F17" s="13"/>
      <c r="G17" s="13"/>
      <c r="H17" s="13"/>
    </row>
    <row r="18" spans="1:8" ht="16.5" customHeight="1">
      <c r="A18" s="14">
        <v>2210201</v>
      </c>
      <c r="B18" s="14" t="s">
        <v>42</v>
      </c>
      <c r="C18" s="17">
        <f>SUM(D18:E18)</f>
        <v>45.01</v>
      </c>
      <c r="D18" s="17">
        <v>45.01</v>
      </c>
      <c r="E18" s="17"/>
      <c r="F18" s="10"/>
      <c r="G18" s="10"/>
      <c r="H18" s="10"/>
    </row>
    <row r="19" spans="1:8" ht="16.5" customHeight="1">
      <c r="A19" s="15" t="s">
        <v>7</v>
      </c>
      <c r="B19" s="15"/>
      <c r="C19" s="16">
        <f>C5+C8+C12+C16</f>
        <v>956.79</v>
      </c>
      <c r="D19" s="16">
        <f>D5+D8+D12+D16</f>
        <v>684.79</v>
      </c>
      <c r="E19" s="16">
        <f>E5+E8+E12+E16</f>
        <v>272</v>
      </c>
      <c r="F19" s="13"/>
      <c r="G19" s="13"/>
      <c r="H19" s="13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2020-01-19T16:21:07Z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